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7115" windowHeight="8895" tabRatio="921" activeTab="0"/>
  </bookViews>
  <sheets>
    <sheet name="소개" sheetId="1" r:id="rId1"/>
    <sheet name="작성요령" sheetId="2" r:id="rId2"/>
    <sheet name="2014년 변경내용" sheetId="3" r:id="rId3"/>
    <sheet name="연말정산안내" sheetId="4" r:id="rId4"/>
    <sheet name="소득공제신고서(1~3쪽)" sheetId="5" r:id="rId5"/>
    <sheet name="연금ㆍ저축 등 소득공제 명세서" sheetId="6" r:id="rId6"/>
    <sheet name="의료비지급명세서" sheetId="7" r:id="rId7"/>
    <sheet name="신용카드소득공제" sheetId="8" r:id="rId8"/>
    <sheet name="기부금명세서" sheetId="9" r:id="rId9"/>
    <sheet name="외국인단일세율신청서"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p">'[2]March'!#REF!</definedName>
    <definedName name="ASA">#REF!</definedName>
    <definedName name="espp">#REF!</definedName>
    <definedName name="Goal">'[6]Guide'!$E$21:$M$21</definedName>
    <definedName name="JSPark">#REF!</definedName>
    <definedName name="Macro1">#REF!</definedName>
    <definedName name="oo">#REF!</definedName>
    <definedName name="P">'[2]March'!#REF!</definedName>
    <definedName name="park">'[4]Worksheet'!#REF!</definedName>
    <definedName name="PayMethod">'[5]Reference'!$F$3:$F$6</definedName>
    <definedName name="pi1">#REF!</definedName>
    <definedName name="pi2">#REF!</definedName>
    <definedName name="pi3">#REF!</definedName>
    <definedName name="pi4">#REF!</definedName>
    <definedName name="pi5">#REF!</definedName>
    <definedName name="pi6">#REF!</definedName>
    <definedName name="pi7">#REF!</definedName>
    <definedName name="pi8">#REF!</definedName>
    <definedName name="pi9">#REF!</definedName>
    <definedName name="ppp">#REF!</definedName>
    <definedName name="_xlnm.Print_Area" localSheetId="2">'2014년 변경내용'!$A$1:$J$45</definedName>
    <definedName name="_xlnm.Print_Area" localSheetId="8">'기부금명세서'!$A$2:$P$72</definedName>
    <definedName name="_xlnm.Print_Area" localSheetId="0">'소개'!$A$1:$A$41</definedName>
    <definedName name="_xlnm.Print_Area" localSheetId="4">'소득공제신고서(1~3쪽)'!$A$1:$AV$162</definedName>
    <definedName name="_xlnm.Print_Area" localSheetId="7">'신용카드소득공제'!$A$2:$S$80</definedName>
    <definedName name="_xlnm.Print_Area" localSheetId="3">'연말정산안내'!$A$1:$AJ$292</definedName>
    <definedName name="_xlnm.Print_Area" localSheetId="9">'외국인단일세율신청서'!$A$2:$F$27</definedName>
    <definedName name="_xlnm.Print_Area" localSheetId="6">'의료비지급명세서'!$A$3:$L$134</definedName>
    <definedName name="_xlnm.Print_Area" localSheetId="1">'작성요령'!$A$1:$D$38</definedName>
    <definedName name="Qual">'[6]Guide'!$E$24:$U$24</definedName>
    <definedName name="USA">#REF!</definedName>
    <definedName name="WorkPat">'[5]Reference'!$H$3:$H$5</definedName>
    <definedName name="Y">'[2]March'!#REF!</definedName>
    <definedName name="yest">#REF!</definedName>
    <definedName name="Z_FB694A5C_F05D_4D37_B522_957B6E49EC82_.wvu.PrintArea" localSheetId="0" hidden="1">'소개'!$A$1:$A$42</definedName>
    <definedName name="Z_FB694A5C_F05D_4D37_B522_957B6E49EC82_.wvu.PrintArea" localSheetId="1" hidden="1">'작성요령'!$A$1:$D$33</definedName>
    <definedName name="관할_소관_세무서" localSheetId="0">'[7]회사정보'!$C$19</definedName>
    <definedName name="관할_소관_세무서" localSheetId="1">'[7]회사정보'!$C$19</definedName>
    <definedName name="관할_소관_세무서">'[1]회사정보'!$C$19</definedName>
    <definedName name="대_표_자_명" localSheetId="0">'[7]회사정보'!$C$7</definedName>
    <definedName name="대_표_자_명" localSheetId="1">'[7]회사정보'!$C$7</definedName>
    <definedName name="대_표_자_명">'[1]회사정보'!$C$7</definedName>
    <definedName name="ㅁㅁㅁㅁㅁ">#REF!</definedName>
    <definedName name="ㅁㅁㅁㅁㅁㅁ">#REF!</definedName>
    <definedName name="법_인_명_상호" localSheetId="0">'[7]회사정보'!$C$6</definedName>
    <definedName name="법_인_명_상호" localSheetId="1">'[7]회사정보'!$C$6</definedName>
    <definedName name="법_인_명_상호">'[1]회사정보'!$C$6</definedName>
    <definedName name="봉통1">'[3]Worksheet'!#REF!</definedName>
    <definedName name="사업자등록번호" localSheetId="0">'[7]회사정보'!$C$8</definedName>
    <definedName name="사업자등록번호" localSheetId="1">'[7]회사정보'!$C$8</definedName>
    <definedName name="사업자등록번호">'[1]회사정보'!$C$8</definedName>
    <definedName name="사업장소재지" localSheetId="0">'[7]회사정보'!$C$10</definedName>
    <definedName name="사업장소재지" localSheetId="1">'[7]회사정보'!$C$10</definedName>
    <definedName name="사업장소재지">'[1]회사정보'!$C$10</definedName>
    <definedName name="사업장전화번호" localSheetId="0">'[7]회사정보'!$C$13</definedName>
    <definedName name="사업장전화번호" localSheetId="1">'[7]회사정보'!$C$13</definedName>
    <definedName name="사업장전화번호">'[1]회사정보'!$C$13</definedName>
    <definedName name="전화번호" localSheetId="0">'[7]회사정보'!$C$14</definedName>
    <definedName name="전화번호" localSheetId="1">'[7]회사정보'!$C$14</definedName>
    <definedName name="전화번호">'[1]회사정보'!$C$14</definedName>
  </definedNames>
  <calcPr fullCalcOnLoad="1" iterate="1" iterateCount="100" iterateDelta="0.001"/>
</workbook>
</file>

<file path=xl/comments5.xml><?xml version="1.0" encoding="utf-8"?>
<comments xmlns="http://schemas.openxmlformats.org/spreadsheetml/2006/main">
  <authors>
    <author>Administrator</author>
    <author>leehr</author>
  </authors>
  <commentList>
    <comment ref="E20" authorId="0">
      <text>
        <r>
          <rPr>
            <b/>
            <sz val="9"/>
            <rFont val="돋움"/>
            <family val="3"/>
          </rPr>
          <t>기본공제 대상자 
성명 기입</t>
        </r>
      </text>
    </comment>
    <comment ref="E21" authorId="0">
      <text>
        <r>
          <rPr>
            <b/>
            <sz val="9"/>
            <rFont val="돋움"/>
            <family val="3"/>
          </rPr>
          <t>기본공제 대상자의
주민등록번호 기입</t>
        </r>
      </text>
    </comment>
    <comment ref="AH5" authorId="1">
      <text>
        <r>
          <rPr>
            <sz val="9"/>
            <rFont val="굴림"/>
            <family val="3"/>
          </rPr>
          <t>(-)없이 입력</t>
        </r>
      </text>
    </comment>
    <comment ref="AH6" authorId="1">
      <text>
        <r>
          <rPr>
            <sz val="9"/>
            <rFont val="굴림"/>
            <family val="3"/>
          </rPr>
          <t>(-)없이 입력</t>
        </r>
      </text>
    </comment>
    <comment ref="D85" authorId="1">
      <text>
        <r>
          <rPr>
            <sz val="9"/>
            <rFont val="굴림"/>
            <family val="3"/>
          </rPr>
          <t>주택마련저축소득공제 를 받고자 하면 '연금저축소득공제명세서'를 작성해야합니다.</t>
        </r>
      </text>
    </comment>
  </commentList>
</comments>
</file>

<file path=xl/comments7.xml><?xml version="1.0" encoding="utf-8"?>
<comments xmlns="http://schemas.openxmlformats.org/spreadsheetml/2006/main">
  <authors>
    <author>leehr</author>
  </authors>
  <commentList>
    <comment ref="G11" authorId="0">
      <text>
        <r>
          <rPr>
            <sz val="9"/>
            <rFont val="굴림"/>
            <family val="3"/>
          </rPr>
          <t>○.본인,장애인,65세이상경로우대자
X.그외기본공제대상자</t>
        </r>
      </text>
    </comment>
    <comment ref="J11" authorId="0">
      <text>
        <r>
          <rPr>
            <sz val="9"/>
            <rFont val="굴림"/>
            <family val="3"/>
          </rPr>
          <t>증빙코드번호를 입력하세요
1. 국세청자료
2. 건강보험명세서
3. 진료비,약제비
4. 장기요양명세서
5. 기타영수증</t>
        </r>
      </text>
    </comment>
    <comment ref="J12" authorId="0">
      <text>
        <r>
          <rPr>
            <sz val="9"/>
            <rFont val="굴림"/>
            <family val="3"/>
          </rPr>
          <t>증빙코드번호를 입력하세요
1. 국세청자료
2. 건강보험명세서
3. 진료비,약제비
4. 장기요양명세서
5. 기타영수증</t>
        </r>
      </text>
    </comment>
    <comment ref="J13" authorId="0">
      <text>
        <r>
          <rPr>
            <sz val="9"/>
            <rFont val="굴림"/>
            <family val="3"/>
          </rPr>
          <t>증빙코드번호를 입력하세요
1. 국세청자료
2. 건강보험명세서
3. 진료비,약제비
4. 장기요양명세서
5. 기타영수증</t>
        </r>
      </text>
    </comment>
    <comment ref="J14" authorId="0">
      <text>
        <r>
          <rPr>
            <sz val="9"/>
            <rFont val="굴림"/>
            <family val="3"/>
          </rPr>
          <t>증빙코드번호를 입력하세요
1. 국세청자료
2. 건강보험명세서
3. 진료비,약제비
4. 장기요양명세서
5. 기타영수증</t>
        </r>
      </text>
    </comment>
    <comment ref="J15" authorId="0">
      <text>
        <r>
          <rPr>
            <sz val="9"/>
            <rFont val="굴림"/>
            <family val="3"/>
          </rPr>
          <t>증빙코드번호를 입력하세요
1. 국세청자료
2. 건강보험명세서
3. 진료비,약제비
4. 장기요양명세서
5. 기타영수증</t>
        </r>
      </text>
    </comment>
    <comment ref="J16" authorId="0">
      <text>
        <r>
          <rPr>
            <sz val="9"/>
            <rFont val="굴림"/>
            <family val="3"/>
          </rPr>
          <t>증빙코드번호를 입력하세요
1. 국세청자료
2. 건강보험명세서
3. 진료비,약제비
4. 장기요양명세서
5. 기타영수증</t>
        </r>
      </text>
    </comment>
    <comment ref="J17" authorId="0">
      <text>
        <r>
          <rPr>
            <sz val="9"/>
            <rFont val="굴림"/>
            <family val="3"/>
          </rPr>
          <t>증빙코드번호를 입력하세요
1. 국세청자료
2. 건강보험명세서
3. 진료비,약제비
4. 장기요양명세서
5. 기타영수증</t>
        </r>
      </text>
    </comment>
    <comment ref="J18" authorId="0">
      <text>
        <r>
          <rPr>
            <sz val="9"/>
            <rFont val="굴림"/>
            <family val="3"/>
          </rPr>
          <t>증빙코드번호를 입력하세요
1. 국세청자료
2. 건강보험명세서
3. 진료비,약제비
4. 장기요양명세서
5. 기타영수증</t>
        </r>
      </text>
    </comment>
    <comment ref="J19" authorId="0">
      <text>
        <r>
          <rPr>
            <sz val="9"/>
            <rFont val="굴림"/>
            <family val="3"/>
          </rPr>
          <t>증빙코드번호를 입력하세요
1. 국세청자료
2. 건강보험명세서
3. 진료비,약제비
4. 장기요양명세서
5. 기타영수증</t>
        </r>
      </text>
    </comment>
    <comment ref="A11" authorId="0">
      <text>
        <r>
          <rPr>
            <sz val="9"/>
            <rFont val="굴림"/>
            <family val="3"/>
          </rPr>
          <t>(-)제외하고입력하세요</t>
        </r>
      </text>
    </comment>
    <comment ref="H11" authorId="0">
      <text>
        <r>
          <rPr>
            <sz val="9"/>
            <rFont val="굴림"/>
            <family val="3"/>
          </rPr>
          <t>(-)제외하고 입력하세요</t>
        </r>
      </text>
    </comment>
    <comment ref="A14" authorId="0">
      <text>
        <r>
          <rPr>
            <sz val="9"/>
            <rFont val="굴림"/>
            <family val="3"/>
          </rPr>
          <t>(-)제외하고입력하세요</t>
        </r>
      </text>
    </comment>
    <comment ref="A15" authorId="0">
      <text>
        <r>
          <rPr>
            <sz val="9"/>
            <rFont val="굴림"/>
            <family val="3"/>
          </rPr>
          <t>(-)제외하고입력하세요</t>
        </r>
      </text>
    </comment>
    <comment ref="A16" authorId="0">
      <text>
        <r>
          <rPr>
            <sz val="9"/>
            <rFont val="굴림"/>
            <family val="3"/>
          </rPr>
          <t>(-)제외하고입력하세요</t>
        </r>
      </text>
    </comment>
    <comment ref="A17" authorId="0">
      <text>
        <r>
          <rPr>
            <sz val="9"/>
            <rFont val="굴림"/>
            <family val="3"/>
          </rPr>
          <t>(-)제외하고입력하세요</t>
        </r>
      </text>
    </comment>
    <comment ref="A18" authorId="0">
      <text>
        <r>
          <rPr>
            <sz val="9"/>
            <rFont val="굴림"/>
            <family val="3"/>
          </rPr>
          <t>(-)제외하고입력하세요</t>
        </r>
      </text>
    </comment>
    <comment ref="A19" authorId="0">
      <text>
        <r>
          <rPr>
            <sz val="9"/>
            <rFont val="굴림"/>
            <family val="3"/>
          </rPr>
          <t>(-)제외하고입력하세요</t>
        </r>
      </text>
    </comment>
    <comment ref="G12" authorId="0">
      <text>
        <r>
          <rPr>
            <sz val="9"/>
            <rFont val="굴림"/>
            <family val="3"/>
          </rPr>
          <t>1.본인,장애인,65세이상경로우대자
2.그외기본공제대상자</t>
        </r>
      </text>
    </comment>
    <comment ref="G14" authorId="0">
      <text>
        <r>
          <rPr>
            <sz val="9"/>
            <rFont val="굴림"/>
            <family val="3"/>
          </rPr>
          <t>1.본인,장애인,65세이상경로우대자
2.그외기본공제대상자</t>
        </r>
      </text>
    </comment>
    <comment ref="G15" authorId="0">
      <text>
        <r>
          <rPr>
            <sz val="9"/>
            <rFont val="굴림"/>
            <family val="3"/>
          </rPr>
          <t>1.본인,장애인,65세이상경로우대자
2.그외기본공제대상자</t>
        </r>
      </text>
    </comment>
    <comment ref="G16" authorId="0">
      <text>
        <r>
          <rPr>
            <sz val="9"/>
            <rFont val="굴림"/>
            <family val="3"/>
          </rPr>
          <t>1.본인,장애인,65세이상경로우대자
2.그외기본공제대상자</t>
        </r>
      </text>
    </comment>
    <comment ref="G17" authorId="0">
      <text>
        <r>
          <rPr>
            <sz val="9"/>
            <rFont val="굴림"/>
            <family val="3"/>
          </rPr>
          <t>1.본인,장애인,65세이상경로우대자
2.그외기본공제대상자</t>
        </r>
      </text>
    </comment>
    <comment ref="G18" authorId="0">
      <text>
        <r>
          <rPr>
            <sz val="9"/>
            <rFont val="굴림"/>
            <family val="3"/>
          </rPr>
          <t>1.본인,장애인,65세이상경로우대자
2.그외기본공제대상자</t>
        </r>
      </text>
    </comment>
    <comment ref="G19" authorId="0">
      <text>
        <r>
          <rPr>
            <sz val="9"/>
            <rFont val="굴림"/>
            <family val="3"/>
          </rPr>
          <t>1.본인,장애인,65세이상경로우대자
2.그외기본공제대상자</t>
        </r>
      </text>
    </comment>
    <comment ref="H12" authorId="0">
      <text>
        <r>
          <rPr>
            <sz val="9"/>
            <rFont val="굴림"/>
            <family val="3"/>
          </rPr>
          <t>(-)제외하고 입력하세요</t>
        </r>
      </text>
    </comment>
    <comment ref="H14" authorId="0">
      <text>
        <r>
          <rPr>
            <sz val="9"/>
            <rFont val="굴림"/>
            <family val="3"/>
          </rPr>
          <t>(-)제외하고 입력하세요</t>
        </r>
      </text>
    </comment>
    <comment ref="H15" authorId="0">
      <text>
        <r>
          <rPr>
            <sz val="9"/>
            <rFont val="굴림"/>
            <family val="3"/>
          </rPr>
          <t>(-)제외하고 입력하세요</t>
        </r>
      </text>
    </comment>
    <comment ref="H16" authorId="0">
      <text>
        <r>
          <rPr>
            <sz val="9"/>
            <rFont val="굴림"/>
            <family val="3"/>
          </rPr>
          <t>(-)제외하고 입력하세요</t>
        </r>
      </text>
    </comment>
    <comment ref="H17" authorId="0">
      <text>
        <r>
          <rPr>
            <sz val="9"/>
            <rFont val="굴림"/>
            <family val="3"/>
          </rPr>
          <t>(-)제외하고 입력하세요</t>
        </r>
      </text>
    </comment>
    <comment ref="H18" authorId="0">
      <text>
        <r>
          <rPr>
            <sz val="9"/>
            <rFont val="굴림"/>
            <family val="3"/>
          </rPr>
          <t>(-)제외하고 입력하세요</t>
        </r>
      </text>
    </comment>
    <comment ref="H19" authorId="0">
      <text>
        <r>
          <rPr>
            <sz val="9"/>
            <rFont val="굴림"/>
            <family val="3"/>
          </rPr>
          <t>(-)제외하고 입력하세요</t>
        </r>
      </text>
    </comment>
    <comment ref="A46" authorId="0">
      <text>
        <r>
          <rPr>
            <sz val="9"/>
            <rFont val="굴림"/>
            <family val="3"/>
          </rPr>
          <t>(-)제외하고입력하세요</t>
        </r>
      </text>
    </comment>
    <comment ref="G46" authorId="0">
      <text>
        <r>
          <rPr>
            <sz val="9"/>
            <rFont val="굴림"/>
            <family val="3"/>
          </rPr>
          <t>○.본인,장애인,65세이상경로우대자
X.그외기본공제대상자</t>
        </r>
      </text>
    </comment>
    <comment ref="H46" authorId="0">
      <text>
        <r>
          <rPr>
            <sz val="9"/>
            <rFont val="굴림"/>
            <family val="3"/>
          </rPr>
          <t>(-)제외하고 입력하세요</t>
        </r>
      </text>
    </comment>
    <comment ref="A47" authorId="0">
      <text>
        <r>
          <rPr>
            <sz val="9"/>
            <rFont val="굴림"/>
            <family val="3"/>
          </rPr>
          <t>(-)제외하고입력하세요</t>
        </r>
      </text>
    </comment>
    <comment ref="G47" authorId="0">
      <text>
        <r>
          <rPr>
            <sz val="9"/>
            <rFont val="굴림"/>
            <family val="3"/>
          </rPr>
          <t>1.본인,장애인,65세이상경로우대자
2.그외기본공제대상자</t>
        </r>
      </text>
    </comment>
    <comment ref="H47" authorId="0">
      <text>
        <r>
          <rPr>
            <sz val="9"/>
            <rFont val="굴림"/>
            <family val="3"/>
          </rPr>
          <t>(-)제외하고 입력하세요</t>
        </r>
      </text>
    </comment>
    <comment ref="A48" authorId="0">
      <text>
        <r>
          <rPr>
            <sz val="9"/>
            <rFont val="굴림"/>
            <family val="3"/>
          </rPr>
          <t>(-)제외하고입력하세요</t>
        </r>
      </text>
    </comment>
    <comment ref="G48" authorId="0">
      <text>
        <r>
          <rPr>
            <sz val="9"/>
            <rFont val="굴림"/>
            <family val="3"/>
          </rPr>
          <t>1.본인,장애인,65세이상경로우대자
2.그외기본공제대상자</t>
        </r>
      </text>
    </comment>
    <comment ref="H48" authorId="0">
      <text>
        <r>
          <rPr>
            <sz val="9"/>
            <rFont val="굴림"/>
            <family val="3"/>
          </rPr>
          <t>(-)제외하고 입력하세요</t>
        </r>
      </text>
    </comment>
    <comment ref="A49" authorId="0">
      <text>
        <r>
          <rPr>
            <sz val="9"/>
            <rFont val="굴림"/>
            <family val="3"/>
          </rPr>
          <t>(-)제외하고입력하세요</t>
        </r>
      </text>
    </comment>
    <comment ref="G49" authorId="0">
      <text>
        <r>
          <rPr>
            <sz val="9"/>
            <rFont val="굴림"/>
            <family val="3"/>
          </rPr>
          <t>1.본인,장애인,65세이상경로우대자
2.그외기본공제대상자</t>
        </r>
      </text>
    </comment>
    <comment ref="H49" authorId="0">
      <text>
        <r>
          <rPr>
            <sz val="9"/>
            <rFont val="굴림"/>
            <family val="3"/>
          </rPr>
          <t>(-)제외하고 입력하세요</t>
        </r>
      </text>
    </comment>
    <comment ref="A50" authorId="0">
      <text>
        <r>
          <rPr>
            <sz val="9"/>
            <rFont val="굴림"/>
            <family val="3"/>
          </rPr>
          <t>(-)제외하고입력하세요</t>
        </r>
      </text>
    </comment>
    <comment ref="G50" authorId="0">
      <text>
        <r>
          <rPr>
            <sz val="9"/>
            <rFont val="굴림"/>
            <family val="3"/>
          </rPr>
          <t>1.본인,장애인,65세이상경로우대자
2.그외기본공제대상자</t>
        </r>
      </text>
    </comment>
    <comment ref="H50" authorId="0">
      <text>
        <r>
          <rPr>
            <sz val="9"/>
            <rFont val="굴림"/>
            <family val="3"/>
          </rPr>
          <t>(-)제외하고 입력하세요</t>
        </r>
      </text>
    </comment>
    <comment ref="A51" authorId="0">
      <text>
        <r>
          <rPr>
            <sz val="9"/>
            <rFont val="굴림"/>
            <family val="3"/>
          </rPr>
          <t>(-)제외하고입력하세요</t>
        </r>
      </text>
    </comment>
    <comment ref="G51" authorId="0">
      <text>
        <r>
          <rPr>
            <sz val="9"/>
            <rFont val="굴림"/>
            <family val="3"/>
          </rPr>
          <t>1.본인,장애인,65세이상경로우대자
2.그외기본공제대상자</t>
        </r>
      </text>
    </comment>
    <comment ref="H51" authorId="0">
      <text>
        <r>
          <rPr>
            <sz val="9"/>
            <rFont val="굴림"/>
            <family val="3"/>
          </rPr>
          <t>(-)제외하고 입력하세요</t>
        </r>
      </text>
    </comment>
    <comment ref="A69" authorId="0">
      <text>
        <r>
          <rPr>
            <sz val="9"/>
            <rFont val="굴림"/>
            <family val="3"/>
          </rPr>
          <t>(-)제외하고입력하세요</t>
        </r>
      </text>
    </comment>
    <comment ref="G69" authorId="0">
      <text>
        <r>
          <rPr>
            <sz val="9"/>
            <rFont val="굴림"/>
            <family val="3"/>
          </rPr>
          <t>1.본인,장애인,65세이상경로우대자
2.그외기본공제대상자</t>
        </r>
      </text>
    </comment>
    <comment ref="H69" authorId="0">
      <text>
        <r>
          <rPr>
            <sz val="9"/>
            <rFont val="굴림"/>
            <family val="3"/>
          </rPr>
          <t>(-)제외하고 입력하세요</t>
        </r>
      </text>
    </comment>
    <comment ref="A70" authorId="0">
      <text>
        <r>
          <rPr>
            <sz val="9"/>
            <rFont val="굴림"/>
            <family val="3"/>
          </rPr>
          <t>(-)제외하고입력하세요</t>
        </r>
      </text>
    </comment>
    <comment ref="G70" authorId="0">
      <text>
        <r>
          <rPr>
            <sz val="9"/>
            <rFont val="굴림"/>
            <family val="3"/>
          </rPr>
          <t>1.본인,장애인,65세이상경로우대자
2.그외기본공제대상자</t>
        </r>
      </text>
    </comment>
    <comment ref="H70" authorId="0">
      <text>
        <r>
          <rPr>
            <sz val="9"/>
            <rFont val="굴림"/>
            <family val="3"/>
          </rPr>
          <t>(-)제외하고 입력하세요</t>
        </r>
      </text>
    </comment>
    <comment ref="A57" authorId="0">
      <text>
        <r>
          <rPr>
            <sz val="9"/>
            <rFont val="굴림"/>
            <family val="3"/>
          </rPr>
          <t>(-)제외하고입력하세요</t>
        </r>
      </text>
    </comment>
    <comment ref="G57" authorId="0">
      <text>
        <r>
          <rPr>
            <sz val="9"/>
            <rFont val="굴림"/>
            <family val="3"/>
          </rPr>
          <t>1.본인,장애인,65세이상경로우대자
2.그외기본공제대상자</t>
        </r>
      </text>
    </comment>
    <comment ref="H57" authorId="0">
      <text>
        <r>
          <rPr>
            <sz val="9"/>
            <rFont val="굴림"/>
            <family val="3"/>
          </rPr>
          <t>(-)제외하고 입력하세요</t>
        </r>
      </text>
    </comment>
    <comment ref="A58" authorId="0">
      <text>
        <r>
          <rPr>
            <sz val="9"/>
            <rFont val="굴림"/>
            <family val="3"/>
          </rPr>
          <t>(-)제외하고입력하세요</t>
        </r>
      </text>
    </comment>
    <comment ref="G58" authorId="0">
      <text>
        <r>
          <rPr>
            <sz val="9"/>
            <rFont val="굴림"/>
            <family val="3"/>
          </rPr>
          <t>1.본인,장애인,65세이상경로우대자
2.그외기본공제대상자</t>
        </r>
      </text>
    </comment>
    <comment ref="H58" authorId="0">
      <text>
        <r>
          <rPr>
            <sz val="9"/>
            <rFont val="굴림"/>
            <family val="3"/>
          </rPr>
          <t>(-)제외하고 입력하세요</t>
        </r>
      </text>
    </comment>
    <comment ref="A59" authorId="0">
      <text>
        <r>
          <rPr>
            <sz val="9"/>
            <rFont val="굴림"/>
            <family val="3"/>
          </rPr>
          <t>(-)제외하고입력하세요</t>
        </r>
      </text>
    </comment>
    <comment ref="G59" authorId="0">
      <text>
        <r>
          <rPr>
            <sz val="9"/>
            <rFont val="굴림"/>
            <family val="3"/>
          </rPr>
          <t>1.본인,장애인,65세이상경로우대자
2.그외기본공제대상자</t>
        </r>
      </text>
    </comment>
    <comment ref="H59" authorId="0">
      <text>
        <r>
          <rPr>
            <sz val="9"/>
            <rFont val="굴림"/>
            <family val="3"/>
          </rPr>
          <t>(-)제외하고 입력하세요</t>
        </r>
      </text>
    </comment>
    <comment ref="A60" authorId="0">
      <text>
        <r>
          <rPr>
            <sz val="9"/>
            <rFont val="굴림"/>
            <family val="3"/>
          </rPr>
          <t>(-)제외하고입력하세요</t>
        </r>
      </text>
    </comment>
    <comment ref="G60" authorId="0">
      <text>
        <r>
          <rPr>
            <sz val="9"/>
            <rFont val="굴림"/>
            <family val="3"/>
          </rPr>
          <t>1.본인,장애인,65세이상경로우대자
2.그외기본공제대상자</t>
        </r>
      </text>
    </comment>
    <comment ref="H60" authorId="0">
      <text>
        <r>
          <rPr>
            <sz val="9"/>
            <rFont val="굴림"/>
            <family val="3"/>
          </rPr>
          <t>(-)제외하고 입력하세요</t>
        </r>
      </text>
    </comment>
    <comment ref="A65" authorId="0">
      <text>
        <r>
          <rPr>
            <sz val="9"/>
            <rFont val="굴림"/>
            <family val="3"/>
          </rPr>
          <t>(-)제외하고입력하세요</t>
        </r>
      </text>
    </comment>
    <comment ref="G65" authorId="0">
      <text>
        <r>
          <rPr>
            <sz val="9"/>
            <rFont val="굴림"/>
            <family val="3"/>
          </rPr>
          <t>1.본인,장애인,65세이상경로우대자
2.그외기본공제대상자</t>
        </r>
      </text>
    </comment>
    <comment ref="H65" authorId="0">
      <text>
        <r>
          <rPr>
            <sz val="9"/>
            <rFont val="굴림"/>
            <family val="3"/>
          </rPr>
          <t>(-)제외하고 입력하세요</t>
        </r>
      </text>
    </comment>
    <comment ref="A52" authorId="0">
      <text>
        <r>
          <rPr>
            <sz val="9"/>
            <rFont val="굴림"/>
            <family val="3"/>
          </rPr>
          <t>(-)제외하고입력하세요</t>
        </r>
      </text>
    </comment>
    <comment ref="G52" authorId="0">
      <text>
        <r>
          <rPr>
            <sz val="9"/>
            <rFont val="굴림"/>
            <family val="3"/>
          </rPr>
          <t>1.본인,장애인,65세이상경로우대자
2.그외기본공제대상자</t>
        </r>
      </text>
    </comment>
    <comment ref="H52" authorId="0">
      <text>
        <r>
          <rPr>
            <sz val="9"/>
            <rFont val="굴림"/>
            <family val="3"/>
          </rPr>
          <t>(-)제외하고 입력하세요</t>
        </r>
      </text>
    </comment>
    <comment ref="A53" authorId="0">
      <text>
        <r>
          <rPr>
            <sz val="9"/>
            <rFont val="굴림"/>
            <family val="3"/>
          </rPr>
          <t>(-)제외하고입력하세요</t>
        </r>
      </text>
    </comment>
    <comment ref="G53" authorId="0">
      <text>
        <r>
          <rPr>
            <sz val="9"/>
            <rFont val="굴림"/>
            <family val="3"/>
          </rPr>
          <t>1.본인,장애인,65세이상경로우대자
2.그외기본공제대상자</t>
        </r>
      </text>
    </comment>
    <comment ref="H53" authorId="0">
      <text>
        <r>
          <rPr>
            <sz val="9"/>
            <rFont val="굴림"/>
            <family val="3"/>
          </rPr>
          <t>(-)제외하고 입력하세요</t>
        </r>
      </text>
    </comment>
    <comment ref="A54" authorId="0">
      <text>
        <r>
          <rPr>
            <sz val="9"/>
            <rFont val="굴림"/>
            <family val="3"/>
          </rPr>
          <t>(-)제외하고입력하세요</t>
        </r>
      </text>
    </comment>
    <comment ref="G54" authorId="0">
      <text>
        <r>
          <rPr>
            <sz val="9"/>
            <rFont val="굴림"/>
            <family val="3"/>
          </rPr>
          <t>1.본인,장애인,65세이상경로우대자
2.그외기본공제대상자</t>
        </r>
      </text>
    </comment>
    <comment ref="H54" authorId="0">
      <text>
        <r>
          <rPr>
            <sz val="9"/>
            <rFont val="굴림"/>
            <family val="3"/>
          </rPr>
          <t>(-)제외하고 입력하세요</t>
        </r>
      </text>
    </comment>
    <comment ref="A55" authorId="0">
      <text>
        <r>
          <rPr>
            <sz val="9"/>
            <rFont val="굴림"/>
            <family val="3"/>
          </rPr>
          <t>(-)제외하고입력하세요</t>
        </r>
      </text>
    </comment>
    <comment ref="G55" authorId="0">
      <text>
        <r>
          <rPr>
            <sz val="9"/>
            <rFont val="굴림"/>
            <family val="3"/>
          </rPr>
          <t>1.본인,장애인,65세이상경로우대자
2.그외기본공제대상자</t>
        </r>
      </text>
    </comment>
    <comment ref="H55" authorId="0">
      <text>
        <r>
          <rPr>
            <sz val="9"/>
            <rFont val="굴림"/>
            <family val="3"/>
          </rPr>
          <t>(-)제외하고 입력하세요</t>
        </r>
      </text>
    </comment>
    <comment ref="A56" authorId="0">
      <text>
        <r>
          <rPr>
            <sz val="9"/>
            <rFont val="굴림"/>
            <family val="3"/>
          </rPr>
          <t>(-)제외하고입력하세요</t>
        </r>
      </text>
    </comment>
    <comment ref="G56" authorId="0">
      <text>
        <r>
          <rPr>
            <sz val="9"/>
            <rFont val="굴림"/>
            <family val="3"/>
          </rPr>
          <t>1.본인,장애인,65세이상경로우대자
2.그외기본공제대상자</t>
        </r>
      </text>
    </comment>
    <comment ref="H56" authorId="0">
      <text>
        <r>
          <rPr>
            <sz val="9"/>
            <rFont val="굴림"/>
            <family val="3"/>
          </rPr>
          <t>(-)제외하고 입력하세요</t>
        </r>
      </text>
    </comment>
    <comment ref="A66" authorId="0">
      <text>
        <r>
          <rPr>
            <sz val="9"/>
            <rFont val="굴림"/>
            <family val="3"/>
          </rPr>
          <t>(-)제외하고입력하세요</t>
        </r>
      </text>
    </comment>
    <comment ref="G66" authorId="0">
      <text>
        <r>
          <rPr>
            <sz val="9"/>
            <rFont val="굴림"/>
            <family val="3"/>
          </rPr>
          <t>1.본인,장애인,65세이상경로우대자
2.그외기본공제대상자</t>
        </r>
      </text>
    </comment>
    <comment ref="H66" authorId="0">
      <text>
        <r>
          <rPr>
            <sz val="9"/>
            <rFont val="굴림"/>
            <family val="3"/>
          </rPr>
          <t>(-)제외하고 입력하세요</t>
        </r>
      </text>
    </comment>
    <comment ref="A67" authorId="0">
      <text>
        <r>
          <rPr>
            <sz val="9"/>
            <rFont val="굴림"/>
            <family val="3"/>
          </rPr>
          <t>(-)제외하고입력하세요</t>
        </r>
      </text>
    </comment>
    <comment ref="G67" authorId="0">
      <text>
        <r>
          <rPr>
            <sz val="9"/>
            <rFont val="굴림"/>
            <family val="3"/>
          </rPr>
          <t>1.본인,장애인,65세이상경로우대자
2.그외기본공제대상자</t>
        </r>
      </text>
    </comment>
    <comment ref="H67" authorId="0">
      <text>
        <r>
          <rPr>
            <sz val="9"/>
            <rFont val="굴림"/>
            <family val="3"/>
          </rPr>
          <t>(-)제외하고 입력하세요</t>
        </r>
      </text>
    </comment>
    <comment ref="A68" authorId="0">
      <text>
        <r>
          <rPr>
            <sz val="9"/>
            <rFont val="굴림"/>
            <family val="3"/>
          </rPr>
          <t>(-)제외하고입력하세요</t>
        </r>
      </text>
    </comment>
    <comment ref="G68" authorId="0">
      <text>
        <r>
          <rPr>
            <sz val="9"/>
            <rFont val="굴림"/>
            <family val="3"/>
          </rPr>
          <t>1.본인,장애인,65세이상경로우대자
2.그외기본공제대상자</t>
        </r>
      </text>
    </comment>
    <comment ref="H68" authorId="0">
      <text>
        <r>
          <rPr>
            <sz val="9"/>
            <rFont val="굴림"/>
            <family val="3"/>
          </rPr>
          <t>(-)제외하고 입력하세요</t>
        </r>
      </text>
    </comment>
    <comment ref="A61" authorId="0">
      <text>
        <r>
          <rPr>
            <sz val="9"/>
            <rFont val="굴림"/>
            <family val="3"/>
          </rPr>
          <t>(-)제외하고입력하세요</t>
        </r>
      </text>
    </comment>
    <comment ref="G61" authorId="0">
      <text>
        <r>
          <rPr>
            <sz val="9"/>
            <rFont val="굴림"/>
            <family val="3"/>
          </rPr>
          <t>1.본인,장애인,65세이상경로우대자
2.그외기본공제대상자</t>
        </r>
      </text>
    </comment>
    <comment ref="H61" authorId="0">
      <text>
        <r>
          <rPr>
            <sz val="9"/>
            <rFont val="굴림"/>
            <family val="3"/>
          </rPr>
          <t>(-)제외하고 입력하세요</t>
        </r>
      </text>
    </comment>
    <comment ref="A62" authorId="0">
      <text>
        <r>
          <rPr>
            <sz val="9"/>
            <rFont val="굴림"/>
            <family val="3"/>
          </rPr>
          <t>(-)제외하고입력하세요</t>
        </r>
      </text>
    </comment>
    <comment ref="G62" authorId="0">
      <text>
        <r>
          <rPr>
            <sz val="9"/>
            <rFont val="굴림"/>
            <family val="3"/>
          </rPr>
          <t>1.본인,장애인,65세이상경로우대자
2.그외기본공제대상자</t>
        </r>
      </text>
    </comment>
    <comment ref="H62" authorId="0">
      <text>
        <r>
          <rPr>
            <sz val="9"/>
            <rFont val="굴림"/>
            <family val="3"/>
          </rPr>
          <t>(-)제외하고 입력하세요</t>
        </r>
      </text>
    </comment>
    <comment ref="A63" authorId="0">
      <text>
        <r>
          <rPr>
            <sz val="9"/>
            <rFont val="굴림"/>
            <family val="3"/>
          </rPr>
          <t>(-)제외하고입력하세요</t>
        </r>
      </text>
    </comment>
    <comment ref="G63" authorId="0">
      <text>
        <r>
          <rPr>
            <sz val="9"/>
            <rFont val="굴림"/>
            <family val="3"/>
          </rPr>
          <t>1.본인,장애인,65세이상경로우대자
2.그외기본공제대상자</t>
        </r>
      </text>
    </comment>
    <comment ref="H63" authorId="0">
      <text>
        <r>
          <rPr>
            <sz val="9"/>
            <rFont val="굴림"/>
            <family val="3"/>
          </rPr>
          <t>(-)제외하고 입력하세요</t>
        </r>
      </text>
    </comment>
    <comment ref="A64" authorId="0">
      <text>
        <r>
          <rPr>
            <sz val="9"/>
            <rFont val="굴림"/>
            <family val="3"/>
          </rPr>
          <t>(-)제외하고입력하세요</t>
        </r>
      </text>
    </comment>
    <comment ref="G64" authorId="0">
      <text>
        <r>
          <rPr>
            <sz val="9"/>
            <rFont val="굴림"/>
            <family val="3"/>
          </rPr>
          <t>1.본인,장애인,65세이상경로우대자
2.그외기본공제대상자</t>
        </r>
      </text>
    </comment>
    <comment ref="H64" authorId="0">
      <text>
        <r>
          <rPr>
            <sz val="9"/>
            <rFont val="굴림"/>
            <family val="3"/>
          </rPr>
          <t>(-)제외하고 입력하세요</t>
        </r>
      </text>
    </comment>
    <comment ref="A77" authorId="0">
      <text>
        <r>
          <rPr>
            <sz val="9"/>
            <rFont val="굴림"/>
            <family val="3"/>
          </rPr>
          <t>(-)제외하고입력하세요</t>
        </r>
      </text>
    </comment>
    <comment ref="G77" authorId="0">
      <text>
        <r>
          <rPr>
            <sz val="9"/>
            <rFont val="굴림"/>
            <family val="3"/>
          </rPr>
          <t>○.본인,장애인,65세이상경로우대자
X.그외기본공제대상자</t>
        </r>
      </text>
    </comment>
    <comment ref="H77" authorId="0">
      <text>
        <r>
          <rPr>
            <sz val="9"/>
            <rFont val="굴림"/>
            <family val="3"/>
          </rPr>
          <t>(-)제외하고 입력하세요</t>
        </r>
      </text>
    </comment>
    <comment ref="A78" authorId="0">
      <text>
        <r>
          <rPr>
            <sz val="9"/>
            <rFont val="굴림"/>
            <family val="3"/>
          </rPr>
          <t>(-)제외하고입력하세요</t>
        </r>
      </text>
    </comment>
    <comment ref="G78" authorId="0">
      <text>
        <r>
          <rPr>
            <sz val="9"/>
            <rFont val="굴림"/>
            <family val="3"/>
          </rPr>
          <t>1.본인,장애인,65세이상경로우대자
2.그외기본공제대상자</t>
        </r>
      </text>
    </comment>
    <comment ref="H78" authorId="0">
      <text>
        <r>
          <rPr>
            <sz val="9"/>
            <rFont val="굴림"/>
            <family val="3"/>
          </rPr>
          <t>(-)제외하고 입력하세요</t>
        </r>
      </text>
    </comment>
    <comment ref="A79" authorId="0">
      <text>
        <r>
          <rPr>
            <sz val="9"/>
            <rFont val="굴림"/>
            <family val="3"/>
          </rPr>
          <t>(-)제외하고입력하세요</t>
        </r>
      </text>
    </comment>
    <comment ref="G79" authorId="0">
      <text>
        <r>
          <rPr>
            <sz val="9"/>
            <rFont val="굴림"/>
            <family val="3"/>
          </rPr>
          <t>1.본인,장애인,65세이상경로우대자
2.그외기본공제대상자</t>
        </r>
      </text>
    </comment>
    <comment ref="H79" authorId="0">
      <text>
        <r>
          <rPr>
            <sz val="9"/>
            <rFont val="굴림"/>
            <family val="3"/>
          </rPr>
          <t>(-)제외하고 입력하세요</t>
        </r>
      </text>
    </comment>
    <comment ref="A80" authorId="0">
      <text>
        <r>
          <rPr>
            <sz val="9"/>
            <rFont val="굴림"/>
            <family val="3"/>
          </rPr>
          <t>(-)제외하고입력하세요</t>
        </r>
      </text>
    </comment>
    <comment ref="G80" authorId="0">
      <text>
        <r>
          <rPr>
            <sz val="9"/>
            <rFont val="굴림"/>
            <family val="3"/>
          </rPr>
          <t>1.본인,장애인,65세이상경로우대자
2.그외기본공제대상자</t>
        </r>
      </text>
    </comment>
    <comment ref="H80" authorId="0">
      <text>
        <r>
          <rPr>
            <sz val="9"/>
            <rFont val="굴림"/>
            <family val="3"/>
          </rPr>
          <t>(-)제외하고 입력하세요</t>
        </r>
      </text>
    </comment>
    <comment ref="A81" authorId="0">
      <text>
        <r>
          <rPr>
            <sz val="9"/>
            <rFont val="굴림"/>
            <family val="3"/>
          </rPr>
          <t>(-)제외하고입력하세요</t>
        </r>
      </text>
    </comment>
    <comment ref="G81" authorId="0">
      <text>
        <r>
          <rPr>
            <sz val="9"/>
            <rFont val="굴림"/>
            <family val="3"/>
          </rPr>
          <t>1.본인,장애인,65세이상경로우대자
2.그외기본공제대상자</t>
        </r>
      </text>
    </comment>
    <comment ref="H81" authorId="0">
      <text>
        <r>
          <rPr>
            <sz val="9"/>
            <rFont val="굴림"/>
            <family val="3"/>
          </rPr>
          <t>(-)제외하고 입력하세요</t>
        </r>
      </text>
    </comment>
    <comment ref="A82" authorId="0">
      <text>
        <r>
          <rPr>
            <sz val="9"/>
            <rFont val="굴림"/>
            <family val="3"/>
          </rPr>
          <t>(-)제외하고입력하세요</t>
        </r>
      </text>
    </comment>
    <comment ref="G82" authorId="0">
      <text>
        <r>
          <rPr>
            <sz val="9"/>
            <rFont val="굴림"/>
            <family val="3"/>
          </rPr>
          <t>1.본인,장애인,65세이상경로우대자
2.그외기본공제대상자</t>
        </r>
      </text>
    </comment>
    <comment ref="H82" authorId="0">
      <text>
        <r>
          <rPr>
            <sz val="9"/>
            <rFont val="굴림"/>
            <family val="3"/>
          </rPr>
          <t>(-)제외하고 입력하세요</t>
        </r>
      </text>
    </comment>
    <comment ref="A83" authorId="0">
      <text>
        <r>
          <rPr>
            <sz val="9"/>
            <rFont val="굴림"/>
            <family val="3"/>
          </rPr>
          <t>(-)제외하고입력하세요</t>
        </r>
      </text>
    </comment>
    <comment ref="G83" authorId="0">
      <text>
        <r>
          <rPr>
            <sz val="9"/>
            <rFont val="굴림"/>
            <family val="3"/>
          </rPr>
          <t>1.본인,장애인,65세이상경로우대자
2.그외기본공제대상자</t>
        </r>
      </text>
    </comment>
    <comment ref="H83" authorId="0">
      <text>
        <r>
          <rPr>
            <sz val="9"/>
            <rFont val="굴림"/>
            <family val="3"/>
          </rPr>
          <t>(-)제외하고 입력하세요</t>
        </r>
      </text>
    </comment>
    <comment ref="A84" authorId="0">
      <text>
        <r>
          <rPr>
            <sz val="9"/>
            <rFont val="굴림"/>
            <family val="3"/>
          </rPr>
          <t>(-)제외하고입력하세요</t>
        </r>
      </text>
    </comment>
    <comment ref="G84" authorId="0">
      <text>
        <r>
          <rPr>
            <sz val="9"/>
            <rFont val="굴림"/>
            <family val="3"/>
          </rPr>
          <t>1.본인,장애인,65세이상경로우대자
2.그외기본공제대상자</t>
        </r>
      </text>
    </comment>
    <comment ref="H84" authorId="0">
      <text>
        <r>
          <rPr>
            <sz val="9"/>
            <rFont val="굴림"/>
            <family val="3"/>
          </rPr>
          <t>(-)제외하고 입력하세요</t>
        </r>
      </text>
    </comment>
    <comment ref="A85" authorId="0">
      <text>
        <r>
          <rPr>
            <sz val="9"/>
            <rFont val="굴림"/>
            <family val="3"/>
          </rPr>
          <t>(-)제외하고입력하세요</t>
        </r>
      </text>
    </comment>
    <comment ref="G85" authorId="0">
      <text>
        <r>
          <rPr>
            <sz val="9"/>
            <rFont val="굴림"/>
            <family val="3"/>
          </rPr>
          <t>1.본인,장애인,65세이상경로우대자
2.그외기본공제대상자</t>
        </r>
      </text>
    </comment>
    <comment ref="H85" authorId="0">
      <text>
        <r>
          <rPr>
            <sz val="9"/>
            <rFont val="굴림"/>
            <family val="3"/>
          </rPr>
          <t>(-)제외하고 입력하세요</t>
        </r>
      </text>
    </comment>
    <comment ref="A86" authorId="0">
      <text>
        <r>
          <rPr>
            <sz val="9"/>
            <rFont val="굴림"/>
            <family val="3"/>
          </rPr>
          <t>(-)제외하고입력하세요</t>
        </r>
      </text>
    </comment>
    <comment ref="G86" authorId="0">
      <text>
        <r>
          <rPr>
            <sz val="9"/>
            <rFont val="굴림"/>
            <family val="3"/>
          </rPr>
          <t>1.본인,장애인,65세이상경로우대자
2.그외기본공제대상자</t>
        </r>
      </text>
    </comment>
    <comment ref="H86" authorId="0">
      <text>
        <r>
          <rPr>
            <sz val="9"/>
            <rFont val="굴림"/>
            <family val="3"/>
          </rPr>
          <t>(-)제외하고 입력하세요</t>
        </r>
      </text>
    </comment>
    <comment ref="A87" authorId="0">
      <text>
        <r>
          <rPr>
            <sz val="9"/>
            <rFont val="굴림"/>
            <family val="3"/>
          </rPr>
          <t>(-)제외하고입력하세요</t>
        </r>
      </text>
    </comment>
    <comment ref="G87" authorId="0">
      <text>
        <r>
          <rPr>
            <sz val="9"/>
            <rFont val="굴림"/>
            <family val="3"/>
          </rPr>
          <t>1.본인,장애인,65세이상경로우대자
2.그외기본공제대상자</t>
        </r>
      </text>
    </comment>
    <comment ref="H87" authorId="0">
      <text>
        <r>
          <rPr>
            <sz val="9"/>
            <rFont val="굴림"/>
            <family val="3"/>
          </rPr>
          <t>(-)제외하고 입력하세요</t>
        </r>
      </text>
    </comment>
    <comment ref="A88" authorId="0">
      <text>
        <r>
          <rPr>
            <sz val="9"/>
            <rFont val="굴림"/>
            <family val="3"/>
          </rPr>
          <t>(-)제외하고입력하세요</t>
        </r>
      </text>
    </comment>
    <comment ref="G88" authorId="0">
      <text>
        <r>
          <rPr>
            <sz val="9"/>
            <rFont val="굴림"/>
            <family val="3"/>
          </rPr>
          <t>1.본인,장애인,65세이상경로우대자
2.그외기본공제대상자</t>
        </r>
      </text>
    </comment>
    <comment ref="H88" authorId="0">
      <text>
        <r>
          <rPr>
            <sz val="9"/>
            <rFont val="굴림"/>
            <family val="3"/>
          </rPr>
          <t>(-)제외하고 입력하세요</t>
        </r>
      </text>
    </comment>
    <comment ref="A89" authorId="0">
      <text>
        <r>
          <rPr>
            <sz val="9"/>
            <rFont val="굴림"/>
            <family val="3"/>
          </rPr>
          <t>(-)제외하고입력하세요</t>
        </r>
      </text>
    </comment>
    <comment ref="G89" authorId="0">
      <text>
        <r>
          <rPr>
            <sz val="9"/>
            <rFont val="굴림"/>
            <family val="3"/>
          </rPr>
          <t>1.본인,장애인,65세이상경로우대자
2.그외기본공제대상자</t>
        </r>
      </text>
    </comment>
    <comment ref="H89" authorId="0">
      <text>
        <r>
          <rPr>
            <sz val="9"/>
            <rFont val="굴림"/>
            <family val="3"/>
          </rPr>
          <t>(-)제외하고 입력하세요</t>
        </r>
      </text>
    </comment>
    <comment ref="A90" authorId="0">
      <text>
        <r>
          <rPr>
            <sz val="9"/>
            <rFont val="굴림"/>
            <family val="3"/>
          </rPr>
          <t>(-)제외하고입력하세요</t>
        </r>
      </text>
    </comment>
    <comment ref="G90" authorId="0">
      <text>
        <r>
          <rPr>
            <sz val="9"/>
            <rFont val="굴림"/>
            <family val="3"/>
          </rPr>
          <t>1.본인,장애인,65세이상경로우대자
2.그외기본공제대상자</t>
        </r>
      </text>
    </comment>
    <comment ref="H90" authorId="0">
      <text>
        <r>
          <rPr>
            <sz val="9"/>
            <rFont val="굴림"/>
            <family val="3"/>
          </rPr>
          <t>(-)제외하고 입력하세요</t>
        </r>
      </text>
    </comment>
    <comment ref="A91" authorId="0">
      <text>
        <r>
          <rPr>
            <sz val="9"/>
            <rFont val="굴림"/>
            <family val="3"/>
          </rPr>
          <t>(-)제외하고입력하세요</t>
        </r>
      </text>
    </comment>
    <comment ref="G91" authorId="0">
      <text>
        <r>
          <rPr>
            <sz val="9"/>
            <rFont val="굴림"/>
            <family val="3"/>
          </rPr>
          <t>1.본인,장애인,65세이상경로우대자
2.그외기본공제대상자</t>
        </r>
      </text>
    </comment>
    <comment ref="H91" authorId="0">
      <text>
        <r>
          <rPr>
            <sz val="9"/>
            <rFont val="굴림"/>
            <family val="3"/>
          </rPr>
          <t>(-)제외하고 입력하세요</t>
        </r>
      </text>
    </comment>
    <comment ref="A92" authorId="0">
      <text>
        <r>
          <rPr>
            <sz val="9"/>
            <rFont val="굴림"/>
            <family val="3"/>
          </rPr>
          <t>(-)제외하고입력하세요</t>
        </r>
      </text>
    </comment>
    <comment ref="G92" authorId="0">
      <text>
        <r>
          <rPr>
            <sz val="9"/>
            <rFont val="굴림"/>
            <family val="3"/>
          </rPr>
          <t>1.본인,장애인,65세이상경로우대자
2.그외기본공제대상자</t>
        </r>
      </text>
    </comment>
    <comment ref="H92" authorId="0">
      <text>
        <r>
          <rPr>
            <sz val="9"/>
            <rFont val="굴림"/>
            <family val="3"/>
          </rPr>
          <t>(-)제외하고 입력하세요</t>
        </r>
      </text>
    </comment>
    <comment ref="A93" authorId="0">
      <text>
        <r>
          <rPr>
            <sz val="9"/>
            <rFont val="굴림"/>
            <family val="3"/>
          </rPr>
          <t>(-)제외하고입력하세요</t>
        </r>
      </text>
    </comment>
    <comment ref="G93" authorId="0">
      <text>
        <r>
          <rPr>
            <sz val="9"/>
            <rFont val="굴림"/>
            <family val="3"/>
          </rPr>
          <t>1.본인,장애인,65세이상경로우대자
2.그외기본공제대상자</t>
        </r>
      </text>
    </comment>
    <comment ref="H93" authorId="0">
      <text>
        <r>
          <rPr>
            <sz val="9"/>
            <rFont val="굴림"/>
            <family val="3"/>
          </rPr>
          <t>(-)제외하고 입력하세요</t>
        </r>
      </text>
    </comment>
    <comment ref="A94" authorId="0">
      <text>
        <r>
          <rPr>
            <sz val="9"/>
            <rFont val="굴림"/>
            <family val="3"/>
          </rPr>
          <t>(-)제외하고입력하세요</t>
        </r>
      </text>
    </comment>
    <comment ref="G94" authorId="0">
      <text>
        <r>
          <rPr>
            <sz val="9"/>
            <rFont val="굴림"/>
            <family val="3"/>
          </rPr>
          <t>1.본인,장애인,65세이상경로우대자
2.그외기본공제대상자</t>
        </r>
      </text>
    </comment>
    <comment ref="H94" authorId="0">
      <text>
        <r>
          <rPr>
            <sz val="9"/>
            <rFont val="굴림"/>
            <family val="3"/>
          </rPr>
          <t>(-)제외하고 입력하세요</t>
        </r>
      </text>
    </comment>
    <comment ref="A95" authorId="0">
      <text>
        <r>
          <rPr>
            <sz val="9"/>
            <rFont val="굴림"/>
            <family val="3"/>
          </rPr>
          <t>(-)제외하고입력하세요</t>
        </r>
      </text>
    </comment>
    <comment ref="G95" authorId="0">
      <text>
        <r>
          <rPr>
            <sz val="9"/>
            <rFont val="굴림"/>
            <family val="3"/>
          </rPr>
          <t>1.본인,장애인,65세이상경로우대자
2.그외기본공제대상자</t>
        </r>
      </text>
    </comment>
    <comment ref="H95" authorId="0">
      <text>
        <r>
          <rPr>
            <sz val="9"/>
            <rFont val="굴림"/>
            <family val="3"/>
          </rPr>
          <t>(-)제외하고 입력하세요</t>
        </r>
      </text>
    </comment>
    <comment ref="A96" authorId="0">
      <text>
        <r>
          <rPr>
            <sz val="9"/>
            <rFont val="굴림"/>
            <family val="3"/>
          </rPr>
          <t>(-)제외하고입력하세요</t>
        </r>
      </text>
    </comment>
    <comment ref="G96" authorId="0">
      <text>
        <r>
          <rPr>
            <sz val="9"/>
            <rFont val="굴림"/>
            <family val="3"/>
          </rPr>
          <t>1.본인,장애인,65세이상경로우대자
2.그외기본공제대상자</t>
        </r>
      </text>
    </comment>
    <comment ref="H96" authorId="0">
      <text>
        <r>
          <rPr>
            <sz val="9"/>
            <rFont val="굴림"/>
            <family val="3"/>
          </rPr>
          <t>(-)제외하고 입력하세요</t>
        </r>
      </text>
    </comment>
    <comment ref="A97" authorId="0">
      <text>
        <r>
          <rPr>
            <sz val="9"/>
            <rFont val="굴림"/>
            <family val="3"/>
          </rPr>
          <t>(-)제외하고입력하세요</t>
        </r>
      </text>
    </comment>
    <comment ref="G97" authorId="0">
      <text>
        <r>
          <rPr>
            <sz val="9"/>
            <rFont val="굴림"/>
            <family val="3"/>
          </rPr>
          <t>1.본인,장애인,65세이상경로우대자
2.그외기본공제대상자</t>
        </r>
      </text>
    </comment>
    <comment ref="H97" authorId="0">
      <text>
        <r>
          <rPr>
            <sz val="9"/>
            <rFont val="굴림"/>
            <family val="3"/>
          </rPr>
          <t>(-)제외하고 입력하세요</t>
        </r>
      </text>
    </comment>
    <comment ref="A98" authorId="0">
      <text>
        <r>
          <rPr>
            <sz val="9"/>
            <rFont val="굴림"/>
            <family val="3"/>
          </rPr>
          <t>(-)제외하고입력하세요</t>
        </r>
      </text>
    </comment>
    <comment ref="G98" authorId="0">
      <text>
        <r>
          <rPr>
            <sz val="9"/>
            <rFont val="굴림"/>
            <family val="3"/>
          </rPr>
          <t>1.본인,장애인,65세이상경로우대자
2.그외기본공제대상자</t>
        </r>
      </text>
    </comment>
    <comment ref="H98" authorId="0">
      <text>
        <r>
          <rPr>
            <sz val="9"/>
            <rFont val="굴림"/>
            <family val="3"/>
          </rPr>
          <t>(-)제외하고 입력하세요</t>
        </r>
      </text>
    </comment>
    <comment ref="A99" authorId="0">
      <text>
        <r>
          <rPr>
            <sz val="9"/>
            <rFont val="굴림"/>
            <family val="3"/>
          </rPr>
          <t>(-)제외하고입력하세요</t>
        </r>
      </text>
    </comment>
    <comment ref="G99" authorId="0">
      <text>
        <r>
          <rPr>
            <sz val="9"/>
            <rFont val="굴림"/>
            <family val="3"/>
          </rPr>
          <t>1.본인,장애인,65세이상경로우대자
2.그외기본공제대상자</t>
        </r>
      </text>
    </comment>
    <comment ref="H99" authorId="0">
      <text>
        <r>
          <rPr>
            <sz val="9"/>
            <rFont val="굴림"/>
            <family val="3"/>
          </rPr>
          <t>(-)제외하고 입력하세요</t>
        </r>
      </text>
    </comment>
    <comment ref="A100" authorId="0">
      <text>
        <r>
          <rPr>
            <sz val="9"/>
            <rFont val="굴림"/>
            <family val="3"/>
          </rPr>
          <t>(-)제외하고입력하세요</t>
        </r>
      </text>
    </comment>
    <comment ref="G100" authorId="0">
      <text>
        <r>
          <rPr>
            <sz val="9"/>
            <rFont val="굴림"/>
            <family val="3"/>
          </rPr>
          <t>1.본인,장애인,65세이상경로우대자
2.그외기본공제대상자</t>
        </r>
      </text>
    </comment>
    <comment ref="H100" authorId="0">
      <text>
        <r>
          <rPr>
            <sz val="9"/>
            <rFont val="굴림"/>
            <family val="3"/>
          </rPr>
          <t>(-)제외하고 입력하세요</t>
        </r>
      </text>
    </comment>
    <comment ref="A101" authorId="0">
      <text>
        <r>
          <rPr>
            <sz val="9"/>
            <rFont val="굴림"/>
            <family val="3"/>
          </rPr>
          <t>(-)제외하고입력하세요</t>
        </r>
      </text>
    </comment>
    <comment ref="G101" authorId="0">
      <text>
        <r>
          <rPr>
            <sz val="9"/>
            <rFont val="굴림"/>
            <family val="3"/>
          </rPr>
          <t>1.본인,장애인,65세이상경로우대자
2.그외기본공제대상자</t>
        </r>
      </text>
    </comment>
    <comment ref="H101" authorId="0">
      <text>
        <r>
          <rPr>
            <sz val="9"/>
            <rFont val="굴림"/>
            <family val="3"/>
          </rPr>
          <t>(-)제외하고 입력하세요</t>
        </r>
      </text>
    </comment>
    <comment ref="A108" authorId="0">
      <text>
        <r>
          <rPr>
            <sz val="9"/>
            <rFont val="굴림"/>
            <family val="3"/>
          </rPr>
          <t>(-)제외하고입력하세요</t>
        </r>
      </text>
    </comment>
    <comment ref="G108" authorId="0">
      <text>
        <r>
          <rPr>
            <sz val="9"/>
            <rFont val="굴림"/>
            <family val="3"/>
          </rPr>
          <t>○.본인,장애인,65세이상경로우대자
X.그외기본공제대상자</t>
        </r>
      </text>
    </comment>
    <comment ref="H108" authorId="0">
      <text>
        <r>
          <rPr>
            <sz val="9"/>
            <rFont val="굴림"/>
            <family val="3"/>
          </rPr>
          <t>(-)제외하고 입력하세요</t>
        </r>
      </text>
    </comment>
    <comment ref="A109" authorId="0">
      <text>
        <r>
          <rPr>
            <sz val="9"/>
            <rFont val="굴림"/>
            <family val="3"/>
          </rPr>
          <t>(-)제외하고입력하세요</t>
        </r>
      </text>
    </comment>
    <comment ref="G109" authorId="0">
      <text>
        <r>
          <rPr>
            <sz val="9"/>
            <rFont val="굴림"/>
            <family val="3"/>
          </rPr>
          <t>1.본인,장애인,65세이상경로우대자
2.그외기본공제대상자</t>
        </r>
      </text>
    </comment>
    <comment ref="H109" authorId="0">
      <text>
        <r>
          <rPr>
            <sz val="9"/>
            <rFont val="굴림"/>
            <family val="3"/>
          </rPr>
          <t>(-)제외하고 입력하세요</t>
        </r>
      </text>
    </comment>
    <comment ref="A110" authorId="0">
      <text>
        <r>
          <rPr>
            <sz val="9"/>
            <rFont val="굴림"/>
            <family val="3"/>
          </rPr>
          <t>(-)제외하고입력하세요</t>
        </r>
      </text>
    </comment>
    <comment ref="G110" authorId="0">
      <text>
        <r>
          <rPr>
            <sz val="9"/>
            <rFont val="굴림"/>
            <family val="3"/>
          </rPr>
          <t>1.본인,장애인,65세이상경로우대자
2.그외기본공제대상자</t>
        </r>
      </text>
    </comment>
    <comment ref="H110" authorId="0">
      <text>
        <r>
          <rPr>
            <sz val="9"/>
            <rFont val="굴림"/>
            <family val="3"/>
          </rPr>
          <t>(-)제외하고 입력하세요</t>
        </r>
      </text>
    </comment>
    <comment ref="A111" authorId="0">
      <text>
        <r>
          <rPr>
            <sz val="9"/>
            <rFont val="굴림"/>
            <family val="3"/>
          </rPr>
          <t>(-)제외하고입력하세요</t>
        </r>
      </text>
    </comment>
    <comment ref="G111" authorId="0">
      <text>
        <r>
          <rPr>
            <sz val="9"/>
            <rFont val="굴림"/>
            <family val="3"/>
          </rPr>
          <t>1.본인,장애인,65세이상경로우대자
2.그외기본공제대상자</t>
        </r>
      </text>
    </comment>
    <comment ref="H111" authorId="0">
      <text>
        <r>
          <rPr>
            <sz val="9"/>
            <rFont val="굴림"/>
            <family val="3"/>
          </rPr>
          <t>(-)제외하고 입력하세요</t>
        </r>
      </text>
    </comment>
    <comment ref="A112" authorId="0">
      <text>
        <r>
          <rPr>
            <sz val="9"/>
            <rFont val="굴림"/>
            <family val="3"/>
          </rPr>
          <t>(-)제외하고입력하세요</t>
        </r>
      </text>
    </comment>
    <comment ref="G112" authorId="0">
      <text>
        <r>
          <rPr>
            <sz val="9"/>
            <rFont val="굴림"/>
            <family val="3"/>
          </rPr>
          <t>1.본인,장애인,65세이상경로우대자
2.그외기본공제대상자</t>
        </r>
      </text>
    </comment>
    <comment ref="H112" authorId="0">
      <text>
        <r>
          <rPr>
            <sz val="9"/>
            <rFont val="굴림"/>
            <family val="3"/>
          </rPr>
          <t>(-)제외하고 입력하세요</t>
        </r>
      </text>
    </comment>
    <comment ref="A113" authorId="0">
      <text>
        <r>
          <rPr>
            <sz val="9"/>
            <rFont val="굴림"/>
            <family val="3"/>
          </rPr>
          <t>(-)제외하고입력하세요</t>
        </r>
      </text>
    </comment>
    <comment ref="G113" authorId="0">
      <text>
        <r>
          <rPr>
            <sz val="9"/>
            <rFont val="굴림"/>
            <family val="3"/>
          </rPr>
          <t>1.본인,장애인,65세이상경로우대자
2.그외기본공제대상자</t>
        </r>
      </text>
    </comment>
    <comment ref="H113" authorId="0">
      <text>
        <r>
          <rPr>
            <sz val="9"/>
            <rFont val="굴림"/>
            <family val="3"/>
          </rPr>
          <t>(-)제외하고 입력하세요</t>
        </r>
      </text>
    </comment>
    <comment ref="A114" authorId="0">
      <text>
        <r>
          <rPr>
            <sz val="9"/>
            <rFont val="굴림"/>
            <family val="3"/>
          </rPr>
          <t>(-)제외하고입력하세요</t>
        </r>
      </text>
    </comment>
    <comment ref="G114" authorId="0">
      <text>
        <r>
          <rPr>
            <sz val="9"/>
            <rFont val="굴림"/>
            <family val="3"/>
          </rPr>
          <t>1.본인,장애인,65세이상경로우대자
2.그외기본공제대상자</t>
        </r>
      </text>
    </comment>
    <comment ref="H114" authorId="0">
      <text>
        <r>
          <rPr>
            <sz val="9"/>
            <rFont val="굴림"/>
            <family val="3"/>
          </rPr>
          <t>(-)제외하고 입력하세요</t>
        </r>
      </text>
    </comment>
    <comment ref="A115" authorId="0">
      <text>
        <r>
          <rPr>
            <sz val="9"/>
            <rFont val="굴림"/>
            <family val="3"/>
          </rPr>
          <t>(-)제외하고입력하세요</t>
        </r>
      </text>
    </comment>
    <comment ref="G115" authorId="0">
      <text>
        <r>
          <rPr>
            <sz val="9"/>
            <rFont val="굴림"/>
            <family val="3"/>
          </rPr>
          <t>1.본인,장애인,65세이상경로우대자
2.그외기본공제대상자</t>
        </r>
      </text>
    </comment>
    <comment ref="H115" authorId="0">
      <text>
        <r>
          <rPr>
            <sz val="9"/>
            <rFont val="굴림"/>
            <family val="3"/>
          </rPr>
          <t>(-)제외하고 입력하세요</t>
        </r>
      </text>
    </comment>
    <comment ref="A116" authorId="0">
      <text>
        <r>
          <rPr>
            <sz val="9"/>
            <rFont val="굴림"/>
            <family val="3"/>
          </rPr>
          <t>(-)제외하고입력하세요</t>
        </r>
      </text>
    </comment>
    <comment ref="G116" authorId="0">
      <text>
        <r>
          <rPr>
            <sz val="9"/>
            <rFont val="굴림"/>
            <family val="3"/>
          </rPr>
          <t>1.본인,장애인,65세이상경로우대자
2.그외기본공제대상자</t>
        </r>
      </text>
    </comment>
    <comment ref="H116" authorId="0">
      <text>
        <r>
          <rPr>
            <sz val="9"/>
            <rFont val="굴림"/>
            <family val="3"/>
          </rPr>
          <t>(-)제외하고 입력하세요</t>
        </r>
      </text>
    </comment>
    <comment ref="A117" authorId="0">
      <text>
        <r>
          <rPr>
            <sz val="9"/>
            <rFont val="굴림"/>
            <family val="3"/>
          </rPr>
          <t>(-)제외하고입력하세요</t>
        </r>
      </text>
    </comment>
    <comment ref="G117" authorId="0">
      <text>
        <r>
          <rPr>
            <sz val="9"/>
            <rFont val="굴림"/>
            <family val="3"/>
          </rPr>
          <t>1.본인,장애인,65세이상경로우대자
2.그외기본공제대상자</t>
        </r>
      </text>
    </comment>
    <comment ref="H117" authorId="0">
      <text>
        <r>
          <rPr>
            <sz val="9"/>
            <rFont val="굴림"/>
            <family val="3"/>
          </rPr>
          <t>(-)제외하고 입력하세요</t>
        </r>
      </text>
    </comment>
    <comment ref="A118" authorId="0">
      <text>
        <r>
          <rPr>
            <sz val="9"/>
            <rFont val="굴림"/>
            <family val="3"/>
          </rPr>
          <t>(-)제외하고입력하세요</t>
        </r>
      </text>
    </comment>
    <comment ref="G118" authorId="0">
      <text>
        <r>
          <rPr>
            <sz val="9"/>
            <rFont val="굴림"/>
            <family val="3"/>
          </rPr>
          <t>1.본인,장애인,65세이상경로우대자
2.그외기본공제대상자</t>
        </r>
      </text>
    </comment>
    <comment ref="H118" authorId="0">
      <text>
        <r>
          <rPr>
            <sz val="9"/>
            <rFont val="굴림"/>
            <family val="3"/>
          </rPr>
          <t>(-)제외하고 입력하세요</t>
        </r>
      </text>
    </comment>
    <comment ref="A119" authorId="0">
      <text>
        <r>
          <rPr>
            <sz val="9"/>
            <rFont val="굴림"/>
            <family val="3"/>
          </rPr>
          <t>(-)제외하고입력하세요</t>
        </r>
      </text>
    </comment>
    <comment ref="G119" authorId="0">
      <text>
        <r>
          <rPr>
            <sz val="9"/>
            <rFont val="굴림"/>
            <family val="3"/>
          </rPr>
          <t>1.본인,장애인,65세이상경로우대자
2.그외기본공제대상자</t>
        </r>
      </text>
    </comment>
    <comment ref="H119" authorId="0">
      <text>
        <r>
          <rPr>
            <sz val="9"/>
            <rFont val="굴림"/>
            <family val="3"/>
          </rPr>
          <t>(-)제외하고 입력하세요</t>
        </r>
      </text>
    </comment>
    <comment ref="A120" authorId="0">
      <text>
        <r>
          <rPr>
            <sz val="9"/>
            <rFont val="굴림"/>
            <family val="3"/>
          </rPr>
          <t>(-)제외하고입력하세요</t>
        </r>
      </text>
    </comment>
    <comment ref="G120" authorId="0">
      <text>
        <r>
          <rPr>
            <sz val="9"/>
            <rFont val="굴림"/>
            <family val="3"/>
          </rPr>
          <t>1.본인,장애인,65세이상경로우대자
2.그외기본공제대상자</t>
        </r>
      </text>
    </comment>
    <comment ref="H120" authorId="0">
      <text>
        <r>
          <rPr>
            <sz val="9"/>
            <rFont val="굴림"/>
            <family val="3"/>
          </rPr>
          <t>(-)제외하고 입력하세요</t>
        </r>
      </text>
    </comment>
    <comment ref="A121" authorId="0">
      <text>
        <r>
          <rPr>
            <sz val="9"/>
            <rFont val="굴림"/>
            <family val="3"/>
          </rPr>
          <t>(-)제외하고입력하세요</t>
        </r>
      </text>
    </comment>
    <comment ref="G121" authorId="0">
      <text>
        <r>
          <rPr>
            <sz val="9"/>
            <rFont val="굴림"/>
            <family val="3"/>
          </rPr>
          <t>1.본인,장애인,65세이상경로우대자
2.그외기본공제대상자</t>
        </r>
      </text>
    </comment>
    <comment ref="H121" authorId="0">
      <text>
        <r>
          <rPr>
            <sz val="9"/>
            <rFont val="굴림"/>
            <family val="3"/>
          </rPr>
          <t>(-)제외하고 입력하세요</t>
        </r>
      </text>
    </comment>
    <comment ref="A122" authorId="0">
      <text>
        <r>
          <rPr>
            <sz val="9"/>
            <rFont val="굴림"/>
            <family val="3"/>
          </rPr>
          <t>(-)제외하고입력하세요</t>
        </r>
      </text>
    </comment>
    <comment ref="G122" authorId="0">
      <text>
        <r>
          <rPr>
            <sz val="9"/>
            <rFont val="굴림"/>
            <family val="3"/>
          </rPr>
          <t>1.본인,장애인,65세이상경로우대자
2.그외기본공제대상자</t>
        </r>
      </text>
    </comment>
    <comment ref="H122" authorId="0">
      <text>
        <r>
          <rPr>
            <sz val="9"/>
            <rFont val="굴림"/>
            <family val="3"/>
          </rPr>
          <t>(-)제외하고 입력하세요</t>
        </r>
      </text>
    </comment>
    <comment ref="A123" authorId="0">
      <text>
        <r>
          <rPr>
            <sz val="9"/>
            <rFont val="굴림"/>
            <family val="3"/>
          </rPr>
          <t>(-)제외하고입력하세요</t>
        </r>
      </text>
    </comment>
    <comment ref="G123" authorId="0">
      <text>
        <r>
          <rPr>
            <sz val="9"/>
            <rFont val="굴림"/>
            <family val="3"/>
          </rPr>
          <t>1.본인,장애인,65세이상경로우대자
2.그외기본공제대상자</t>
        </r>
      </text>
    </comment>
    <comment ref="H123" authorId="0">
      <text>
        <r>
          <rPr>
            <sz val="9"/>
            <rFont val="굴림"/>
            <family val="3"/>
          </rPr>
          <t>(-)제외하고 입력하세요</t>
        </r>
      </text>
    </comment>
    <comment ref="A124" authorId="0">
      <text>
        <r>
          <rPr>
            <sz val="9"/>
            <rFont val="굴림"/>
            <family val="3"/>
          </rPr>
          <t>(-)제외하고입력하세요</t>
        </r>
      </text>
    </comment>
    <comment ref="G124" authorId="0">
      <text>
        <r>
          <rPr>
            <sz val="9"/>
            <rFont val="굴림"/>
            <family val="3"/>
          </rPr>
          <t>1.본인,장애인,65세이상경로우대자
2.그외기본공제대상자</t>
        </r>
      </text>
    </comment>
    <comment ref="H124" authorId="0">
      <text>
        <r>
          <rPr>
            <sz val="9"/>
            <rFont val="굴림"/>
            <family val="3"/>
          </rPr>
          <t>(-)제외하고 입력하세요</t>
        </r>
      </text>
    </comment>
    <comment ref="A125" authorId="0">
      <text>
        <r>
          <rPr>
            <sz val="9"/>
            <rFont val="굴림"/>
            <family val="3"/>
          </rPr>
          <t>(-)제외하고입력하세요</t>
        </r>
      </text>
    </comment>
    <comment ref="G125" authorId="0">
      <text>
        <r>
          <rPr>
            <sz val="9"/>
            <rFont val="굴림"/>
            <family val="3"/>
          </rPr>
          <t>1.본인,장애인,65세이상경로우대자
2.그외기본공제대상자</t>
        </r>
      </text>
    </comment>
    <comment ref="H125" authorId="0">
      <text>
        <r>
          <rPr>
            <sz val="9"/>
            <rFont val="굴림"/>
            <family val="3"/>
          </rPr>
          <t>(-)제외하고 입력하세요</t>
        </r>
      </text>
    </comment>
    <comment ref="A126" authorId="0">
      <text>
        <r>
          <rPr>
            <sz val="9"/>
            <rFont val="굴림"/>
            <family val="3"/>
          </rPr>
          <t>(-)제외하고입력하세요</t>
        </r>
      </text>
    </comment>
    <comment ref="G126" authorId="0">
      <text>
        <r>
          <rPr>
            <sz val="9"/>
            <rFont val="굴림"/>
            <family val="3"/>
          </rPr>
          <t>1.본인,장애인,65세이상경로우대자
2.그외기본공제대상자</t>
        </r>
      </text>
    </comment>
    <comment ref="H126" authorId="0">
      <text>
        <r>
          <rPr>
            <sz val="9"/>
            <rFont val="굴림"/>
            <family val="3"/>
          </rPr>
          <t>(-)제외하고 입력하세요</t>
        </r>
      </text>
    </comment>
    <comment ref="A127" authorId="0">
      <text>
        <r>
          <rPr>
            <sz val="9"/>
            <rFont val="굴림"/>
            <family val="3"/>
          </rPr>
          <t>(-)제외하고입력하세요</t>
        </r>
      </text>
    </comment>
    <comment ref="G127" authorId="0">
      <text>
        <r>
          <rPr>
            <sz val="9"/>
            <rFont val="굴림"/>
            <family val="3"/>
          </rPr>
          <t>1.본인,장애인,65세이상경로우대자
2.그외기본공제대상자</t>
        </r>
      </text>
    </comment>
    <comment ref="H127" authorId="0">
      <text>
        <r>
          <rPr>
            <sz val="9"/>
            <rFont val="굴림"/>
            <family val="3"/>
          </rPr>
          <t>(-)제외하고 입력하세요</t>
        </r>
      </text>
    </comment>
    <comment ref="A128" authorId="0">
      <text>
        <r>
          <rPr>
            <sz val="9"/>
            <rFont val="굴림"/>
            <family val="3"/>
          </rPr>
          <t>(-)제외하고입력하세요</t>
        </r>
      </text>
    </comment>
    <comment ref="G128" authorId="0">
      <text>
        <r>
          <rPr>
            <sz val="9"/>
            <rFont val="굴림"/>
            <family val="3"/>
          </rPr>
          <t>1.본인,장애인,65세이상경로우대자
2.그외기본공제대상자</t>
        </r>
      </text>
    </comment>
    <comment ref="H128" authorId="0">
      <text>
        <r>
          <rPr>
            <sz val="9"/>
            <rFont val="굴림"/>
            <family val="3"/>
          </rPr>
          <t>(-)제외하고 입력하세요</t>
        </r>
      </text>
    </comment>
    <comment ref="A129" authorId="0">
      <text>
        <r>
          <rPr>
            <sz val="9"/>
            <rFont val="굴림"/>
            <family val="3"/>
          </rPr>
          <t>(-)제외하고입력하세요</t>
        </r>
      </text>
    </comment>
    <comment ref="G129" authorId="0">
      <text>
        <r>
          <rPr>
            <sz val="9"/>
            <rFont val="굴림"/>
            <family val="3"/>
          </rPr>
          <t>1.본인,장애인,65세이상경로우대자
2.그외기본공제대상자</t>
        </r>
      </text>
    </comment>
    <comment ref="H129" authorId="0">
      <text>
        <r>
          <rPr>
            <sz val="9"/>
            <rFont val="굴림"/>
            <family val="3"/>
          </rPr>
          <t>(-)제외하고 입력하세요</t>
        </r>
      </text>
    </comment>
    <comment ref="A130" authorId="0">
      <text>
        <r>
          <rPr>
            <sz val="9"/>
            <rFont val="굴림"/>
            <family val="3"/>
          </rPr>
          <t>(-)제외하고입력하세요</t>
        </r>
      </text>
    </comment>
    <comment ref="G130" authorId="0">
      <text>
        <r>
          <rPr>
            <sz val="9"/>
            <rFont val="굴림"/>
            <family val="3"/>
          </rPr>
          <t>1.본인,장애인,65세이상경로우대자
2.그외기본공제대상자</t>
        </r>
      </text>
    </comment>
    <comment ref="H130" authorId="0">
      <text>
        <r>
          <rPr>
            <sz val="9"/>
            <rFont val="굴림"/>
            <family val="3"/>
          </rPr>
          <t>(-)제외하고 입력하세요</t>
        </r>
      </text>
    </comment>
    <comment ref="A131" authorId="0">
      <text>
        <r>
          <rPr>
            <sz val="9"/>
            <rFont val="굴림"/>
            <family val="3"/>
          </rPr>
          <t>(-)제외하고입력하세요</t>
        </r>
      </text>
    </comment>
    <comment ref="G131" authorId="0">
      <text>
        <r>
          <rPr>
            <sz val="9"/>
            <rFont val="굴림"/>
            <family val="3"/>
          </rPr>
          <t>1.본인,장애인,65세이상경로우대자
2.그외기본공제대상자</t>
        </r>
      </text>
    </comment>
    <comment ref="H131" authorId="0">
      <text>
        <r>
          <rPr>
            <sz val="9"/>
            <rFont val="굴림"/>
            <family val="3"/>
          </rPr>
          <t>(-)제외하고 입력하세요</t>
        </r>
      </text>
    </comment>
    <comment ref="A132" authorId="0">
      <text>
        <r>
          <rPr>
            <sz val="9"/>
            <rFont val="굴림"/>
            <family val="3"/>
          </rPr>
          <t>(-)제외하고입력하세요</t>
        </r>
      </text>
    </comment>
    <comment ref="G132" authorId="0">
      <text>
        <r>
          <rPr>
            <sz val="9"/>
            <rFont val="굴림"/>
            <family val="3"/>
          </rPr>
          <t>1.본인,장애인,65세이상경로우대자
2.그외기본공제대상자</t>
        </r>
      </text>
    </comment>
    <comment ref="H132" authorId="0">
      <text>
        <r>
          <rPr>
            <sz val="9"/>
            <rFont val="굴림"/>
            <family val="3"/>
          </rPr>
          <t>(-)제외하고 입력하세요</t>
        </r>
      </text>
    </comment>
    <comment ref="A4" authorId="0">
      <text>
        <r>
          <rPr>
            <sz val="9"/>
            <rFont val="굴림"/>
            <family val="3"/>
          </rPr>
          <t xml:space="preserve">인쇄할 페이지 설정후 인쇄하시기바랍니다.
페이지 설정하지 않고 출력하면 3page 모두 출력됩니다. </t>
        </r>
      </text>
    </comment>
    <comment ref="O10" authorId="0">
      <text>
        <r>
          <rPr>
            <sz val="9"/>
            <rFont val="굴림"/>
            <family val="3"/>
          </rPr>
          <t>구분표시대로 합계를 자동산출합니다.
소득공제신고서작성시참고하세요</t>
        </r>
      </text>
    </comment>
    <comment ref="J46" authorId="0">
      <text>
        <r>
          <rPr>
            <sz val="9"/>
            <rFont val="굴림"/>
            <family val="3"/>
          </rPr>
          <t>증빙코드번호를 입력하세요
1. 국세청자료
2. 건강보험명세서
3. 진료비,약제비
4. 장기요양명세서
5. 기타영수증</t>
        </r>
      </text>
    </comment>
    <comment ref="J47" authorId="0">
      <text>
        <r>
          <rPr>
            <sz val="9"/>
            <rFont val="굴림"/>
            <family val="3"/>
          </rPr>
          <t>증빙코드번호를 입력하세요
1. 국세청자료
2. 건강보험명세서
3. 진료비,약제비
4. 장기요양명세서
5. 기타영수증</t>
        </r>
      </text>
    </comment>
    <comment ref="J48" authorId="0">
      <text>
        <r>
          <rPr>
            <sz val="9"/>
            <rFont val="굴림"/>
            <family val="3"/>
          </rPr>
          <t>증빙코드번호를 입력하세요
1. 국세청자료
2. 건강보험명세서
3. 진료비,약제비
4. 장기요양명세서
5. 기타영수증</t>
        </r>
      </text>
    </comment>
    <comment ref="J49" authorId="0">
      <text>
        <r>
          <rPr>
            <sz val="9"/>
            <rFont val="굴림"/>
            <family val="3"/>
          </rPr>
          <t>증빙코드번호를 입력하세요
1. 국세청자료
2. 건강보험명세서
3. 진료비,약제비
4. 장기요양명세서
5. 기타영수증</t>
        </r>
      </text>
    </comment>
    <comment ref="J50" authorId="0">
      <text>
        <r>
          <rPr>
            <sz val="9"/>
            <rFont val="굴림"/>
            <family val="3"/>
          </rPr>
          <t>증빙코드번호를 입력하세요
1. 국세청자료
2. 건강보험명세서
3. 진료비,약제비
4. 장기요양명세서
5. 기타영수증</t>
        </r>
      </text>
    </comment>
    <comment ref="J51" authorId="0">
      <text>
        <r>
          <rPr>
            <sz val="9"/>
            <rFont val="굴림"/>
            <family val="3"/>
          </rPr>
          <t>증빙코드번호를 입력하세요
1. 국세청자료
2. 건강보험명세서
3. 진료비,약제비
4. 장기요양명세서
5. 기타영수증</t>
        </r>
      </text>
    </comment>
    <comment ref="J52" authorId="0">
      <text>
        <r>
          <rPr>
            <sz val="9"/>
            <rFont val="굴림"/>
            <family val="3"/>
          </rPr>
          <t>증빙코드번호를 입력하세요
1. 국세청자료
2. 건강보험명세서
3. 진료비,약제비
4. 장기요양명세서
5. 기타영수증</t>
        </r>
      </text>
    </comment>
    <comment ref="J53" authorId="0">
      <text>
        <r>
          <rPr>
            <sz val="9"/>
            <rFont val="굴림"/>
            <family val="3"/>
          </rPr>
          <t>증빙코드번호를 입력하세요
1. 국세청자료
2. 건강보험명세서
3. 진료비,약제비
4. 장기요양명세서
5. 기타영수증</t>
        </r>
      </text>
    </comment>
    <comment ref="J54" authorId="0">
      <text>
        <r>
          <rPr>
            <sz val="9"/>
            <rFont val="굴림"/>
            <family val="3"/>
          </rPr>
          <t>증빙코드번호를 입력하세요
1. 국세청자료
2. 건강보험명세서
3. 진료비,약제비
4. 장기요양명세서
5. 기타영수증</t>
        </r>
      </text>
    </comment>
    <comment ref="J55" authorId="0">
      <text>
        <r>
          <rPr>
            <sz val="9"/>
            <rFont val="굴림"/>
            <family val="3"/>
          </rPr>
          <t>증빙코드번호를 입력하세요
1. 국세청자료
2. 건강보험명세서
3. 진료비,약제비
4. 장기요양명세서
5. 기타영수증</t>
        </r>
      </text>
    </comment>
    <comment ref="J56" authorId="0">
      <text>
        <r>
          <rPr>
            <sz val="9"/>
            <rFont val="굴림"/>
            <family val="3"/>
          </rPr>
          <t>증빙코드번호를 입력하세요
1. 국세청자료
2. 건강보험명세서
3. 진료비,약제비
4. 장기요양명세서
5. 기타영수증</t>
        </r>
      </text>
    </comment>
    <comment ref="J57" authorId="0">
      <text>
        <r>
          <rPr>
            <sz val="9"/>
            <rFont val="굴림"/>
            <family val="3"/>
          </rPr>
          <t>증빙코드번호를 입력하세요
1. 국세청자료
2. 건강보험명세서
3. 진료비,약제비
4. 장기요양명세서
5. 기타영수증</t>
        </r>
      </text>
    </comment>
    <comment ref="J58" authorId="0">
      <text>
        <r>
          <rPr>
            <sz val="9"/>
            <rFont val="굴림"/>
            <family val="3"/>
          </rPr>
          <t>증빙코드번호를 입력하세요
1. 국세청자료
2. 건강보험명세서
3. 진료비,약제비
4. 장기요양명세서
5. 기타영수증</t>
        </r>
      </text>
    </comment>
    <comment ref="J59" authorId="0">
      <text>
        <r>
          <rPr>
            <sz val="9"/>
            <rFont val="굴림"/>
            <family val="3"/>
          </rPr>
          <t>증빙코드번호를 입력하세요
1. 국세청자료
2. 건강보험명세서
3. 진료비,약제비
4. 장기요양명세서
5. 기타영수증</t>
        </r>
      </text>
    </comment>
    <comment ref="J60" authorId="0">
      <text>
        <r>
          <rPr>
            <sz val="9"/>
            <rFont val="굴림"/>
            <family val="3"/>
          </rPr>
          <t>증빙코드번호를 입력하세요
1. 국세청자료
2. 건강보험명세서
3. 진료비,약제비
4. 장기요양명세서
5. 기타영수증</t>
        </r>
      </text>
    </comment>
    <comment ref="J61" authorId="0">
      <text>
        <r>
          <rPr>
            <sz val="9"/>
            <rFont val="굴림"/>
            <family val="3"/>
          </rPr>
          <t>증빙코드번호를 입력하세요
1. 국세청자료
2. 건강보험명세서
3. 진료비,약제비
4. 장기요양명세서
5. 기타영수증</t>
        </r>
      </text>
    </comment>
    <comment ref="J62" authorId="0">
      <text>
        <r>
          <rPr>
            <sz val="9"/>
            <rFont val="굴림"/>
            <family val="3"/>
          </rPr>
          <t>증빙코드번호를 입력하세요
1. 국세청자료
2. 건강보험명세서
3. 진료비,약제비
4. 장기요양명세서
5. 기타영수증</t>
        </r>
      </text>
    </comment>
    <comment ref="J63" authorId="0">
      <text>
        <r>
          <rPr>
            <sz val="9"/>
            <rFont val="굴림"/>
            <family val="3"/>
          </rPr>
          <t>증빙코드번호를 입력하세요
1. 국세청자료
2. 건강보험명세서
3. 진료비,약제비
4. 장기요양명세서
5. 기타영수증</t>
        </r>
      </text>
    </comment>
    <comment ref="J64" authorId="0">
      <text>
        <r>
          <rPr>
            <sz val="9"/>
            <rFont val="굴림"/>
            <family val="3"/>
          </rPr>
          <t>증빙코드번호를 입력하세요
1. 국세청자료
2. 건강보험명세서
3. 진료비,약제비
4. 장기요양명세서
5. 기타영수증</t>
        </r>
      </text>
    </comment>
    <comment ref="J65" authorId="0">
      <text>
        <r>
          <rPr>
            <sz val="9"/>
            <rFont val="굴림"/>
            <family val="3"/>
          </rPr>
          <t>증빙코드번호를 입력하세요
1. 국세청자료
2. 건강보험명세서
3. 진료비,약제비
4. 장기요양명세서
5. 기타영수증</t>
        </r>
      </text>
    </comment>
    <comment ref="J66" authorId="0">
      <text>
        <r>
          <rPr>
            <sz val="9"/>
            <rFont val="굴림"/>
            <family val="3"/>
          </rPr>
          <t>증빙코드번호를 입력하세요
1. 국세청자료
2. 건강보험명세서
3. 진료비,약제비
4. 장기요양명세서
5. 기타영수증</t>
        </r>
      </text>
    </comment>
    <comment ref="J67" authorId="0">
      <text>
        <r>
          <rPr>
            <sz val="9"/>
            <rFont val="굴림"/>
            <family val="3"/>
          </rPr>
          <t>증빙코드번호를 입력하세요
1. 국세청자료
2. 건강보험명세서
3. 진료비,약제비
4. 장기요양명세서
5. 기타영수증</t>
        </r>
      </text>
    </comment>
    <comment ref="J68" authorId="0">
      <text>
        <r>
          <rPr>
            <sz val="9"/>
            <rFont val="굴림"/>
            <family val="3"/>
          </rPr>
          <t>증빙코드번호를 입력하세요
1. 국세청자료
2. 건강보험명세서
3. 진료비,약제비
4. 장기요양명세서
5. 기타영수증</t>
        </r>
      </text>
    </comment>
    <comment ref="J69" authorId="0">
      <text>
        <r>
          <rPr>
            <sz val="9"/>
            <rFont val="굴림"/>
            <family val="3"/>
          </rPr>
          <t>증빙코드번호를 입력하세요
1. 국세청자료
2. 건강보험명세서
3. 진료비,약제비
4. 장기요양명세서
5. 기타영수증</t>
        </r>
      </text>
    </comment>
    <comment ref="J70" authorId="0">
      <text>
        <r>
          <rPr>
            <sz val="9"/>
            <rFont val="굴림"/>
            <family val="3"/>
          </rPr>
          <t>증빙코드번호를 입력하세요
1. 국세청자료
2. 건강보험명세서
3. 진료비,약제비
4. 장기요양명세서
5. 기타영수증</t>
        </r>
      </text>
    </comment>
    <comment ref="J77" authorId="0">
      <text>
        <r>
          <rPr>
            <sz val="9"/>
            <rFont val="굴림"/>
            <family val="3"/>
          </rPr>
          <t>증빙코드번호를 입력하세요
1. 국세청자료
2. 건강보험명세서
3. 진료비,약제비
4. 장기요양명세서
5. 기타영수증</t>
        </r>
      </text>
    </comment>
    <comment ref="J78" authorId="0">
      <text>
        <r>
          <rPr>
            <sz val="9"/>
            <rFont val="굴림"/>
            <family val="3"/>
          </rPr>
          <t>증빙코드번호를 입력하세요
1. 국세청자료
2. 건강보험명세서
3. 진료비,약제비
4. 장기요양명세서
5. 기타영수증</t>
        </r>
      </text>
    </comment>
    <comment ref="J79" authorId="0">
      <text>
        <r>
          <rPr>
            <sz val="9"/>
            <rFont val="굴림"/>
            <family val="3"/>
          </rPr>
          <t>증빙코드번호를 입력하세요
1. 국세청자료
2. 건강보험명세서
3. 진료비,약제비
4. 장기요양명세서
5. 기타영수증</t>
        </r>
      </text>
    </comment>
    <comment ref="J80" authorId="0">
      <text>
        <r>
          <rPr>
            <sz val="9"/>
            <rFont val="굴림"/>
            <family val="3"/>
          </rPr>
          <t>증빙코드번호를 입력하세요
1. 국세청자료
2. 건강보험명세서
3. 진료비,약제비
4. 장기요양명세서
5. 기타영수증</t>
        </r>
      </text>
    </comment>
    <comment ref="J81" authorId="0">
      <text>
        <r>
          <rPr>
            <sz val="9"/>
            <rFont val="굴림"/>
            <family val="3"/>
          </rPr>
          <t>증빙코드번호를 입력하세요
1. 국세청자료
2. 건강보험명세서
3. 진료비,약제비
4. 장기요양명세서
5. 기타영수증</t>
        </r>
      </text>
    </comment>
    <comment ref="J82" authorId="0">
      <text>
        <r>
          <rPr>
            <sz val="9"/>
            <rFont val="굴림"/>
            <family val="3"/>
          </rPr>
          <t>증빙코드번호를 입력하세요
1. 국세청자료
2. 건강보험명세서
3. 진료비,약제비
4. 장기요양명세서
5. 기타영수증</t>
        </r>
      </text>
    </comment>
    <comment ref="J83" authorId="0">
      <text>
        <r>
          <rPr>
            <sz val="9"/>
            <rFont val="굴림"/>
            <family val="3"/>
          </rPr>
          <t>증빙코드번호를 입력하세요
1. 국세청자료
2. 건강보험명세서
3. 진료비,약제비
4. 장기요양명세서
5. 기타영수증</t>
        </r>
      </text>
    </comment>
    <comment ref="J84" authorId="0">
      <text>
        <r>
          <rPr>
            <sz val="9"/>
            <rFont val="굴림"/>
            <family val="3"/>
          </rPr>
          <t>증빙코드번호를 입력하세요
1. 국세청자료
2. 건강보험명세서
3. 진료비,약제비
4. 장기요양명세서
5. 기타영수증</t>
        </r>
      </text>
    </comment>
    <comment ref="J85" authorId="0">
      <text>
        <r>
          <rPr>
            <sz val="9"/>
            <rFont val="굴림"/>
            <family val="3"/>
          </rPr>
          <t>증빙코드번호를 입력하세요
1. 국세청자료
2. 건강보험명세서
3. 진료비,약제비
4. 장기요양명세서
5. 기타영수증</t>
        </r>
      </text>
    </comment>
    <comment ref="J86" authorId="0">
      <text>
        <r>
          <rPr>
            <sz val="9"/>
            <rFont val="굴림"/>
            <family val="3"/>
          </rPr>
          <t>증빙코드번호를 입력하세요
1. 국세청자료
2. 건강보험명세서
3. 진료비,약제비
4. 장기요양명세서
5. 기타영수증</t>
        </r>
      </text>
    </comment>
    <comment ref="J87" authorId="0">
      <text>
        <r>
          <rPr>
            <sz val="9"/>
            <rFont val="굴림"/>
            <family val="3"/>
          </rPr>
          <t>증빙코드번호를 입력하세요
1. 국세청자료
2. 건강보험명세서
3. 진료비,약제비
4. 장기요양명세서
5. 기타영수증</t>
        </r>
      </text>
    </comment>
    <comment ref="J88" authorId="0">
      <text>
        <r>
          <rPr>
            <sz val="9"/>
            <rFont val="굴림"/>
            <family val="3"/>
          </rPr>
          <t>증빙코드번호를 입력하세요
1. 국세청자료
2. 건강보험명세서
3. 진료비,약제비
4. 장기요양명세서
5. 기타영수증</t>
        </r>
      </text>
    </comment>
    <comment ref="J89" authorId="0">
      <text>
        <r>
          <rPr>
            <sz val="9"/>
            <rFont val="굴림"/>
            <family val="3"/>
          </rPr>
          <t>증빙코드번호를 입력하세요
1. 국세청자료
2. 건강보험명세서
3. 진료비,약제비
4. 장기요양명세서
5. 기타영수증</t>
        </r>
      </text>
    </comment>
    <comment ref="J90" authorId="0">
      <text>
        <r>
          <rPr>
            <sz val="9"/>
            <rFont val="굴림"/>
            <family val="3"/>
          </rPr>
          <t>증빙코드번호를 입력하세요
1. 국세청자료
2. 건강보험명세서
3. 진료비,약제비
4. 장기요양명세서
5. 기타영수증</t>
        </r>
      </text>
    </comment>
    <comment ref="J91" authorId="0">
      <text>
        <r>
          <rPr>
            <sz val="9"/>
            <rFont val="굴림"/>
            <family val="3"/>
          </rPr>
          <t>증빙코드번호를 입력하세요
1. 국세청자료
2. 건강보험명세서
3. 진료비,약제비
4. 장기요양명세서
5. 기타영수증</t>
        </r>
      </text>
    </comment>
    <comment ref="J92" authorId="0">
      <text>
        <r>
          <rPr>
            <sz val="9"/>
            <rFont val="굴림"/>
            <family val="3"/>
          </rPr>
          <t>증빙코드번호를 입력하세요
1. 국세청자료
2. 건강보험명세서
3. 진료비,약제비
4. 장기요양명세서
5. 기타영수증</t>
        </r>
      </text>
    </comment>
    <comment ref="J93" authorId="0">
      <text>
        <r>
          <rPr>
            <sz val="9"/>
            <rFont val="굴림"/>
            <family val="3"/>
          </rPr>
          <t>증빙코드번호를 입력하세요
1. 국세청자료
2. 건강보험명세서
3. 진료비,약제비
4. 장기요양명세서
5. 기타영수증</t>
        </r>
      </text>
    </comment>
    <comment ref="J94" authorId="0">
      <text>
        <r>
          <rPr>
            <sz val="9"/>
            <rFont val="굴림"/>
            <family val="3"/>
          </rPr>
          <t>증빙코드번호를 입력하세요
1. 국세청자료
2. 건강보험명세서
3. 진료비,약제비
4. 장기요양명세서
5. 기타영수증</t>
        </r>
      </text>
    </comment>
    <comment ref="J95" authorId="0">
      <text>
        <r>
          <rPr>
            <sz val="9"/>
            <rFont val="굴림"/>
            <family val="3"/>
          </rPr>
          <t>증빙코드번호를 입력하세요
1. 국세청자료
2. 건강보험명세서
3. 진료비,약제비
4. 장기요양명세서
5. 기타영수증</t>
        </r>
      </text>
    </comment>
    <comment ref="J96" authorId="0">
      <text>
        <r>
          <rPr>
            <sz val="9"/>
            <rFont val="굴림"/>
            <family val="3"/>
          </rPr>
          <t>증빙코드번호를 입력하세요
1. 국세청자료
2. 건강보험명세서
3. 진료비,약제비
4. 장기요양명세서
5. 기타영수증</t>
        </r>
      </text>
    </comment>
    <comment ref="J97" authorId="0">
      <text>
        <r>
          <rPr>
            <sz val="9"/>
            <rFont val="굴림"/>
            <family val="3"/>
          </rPr>
          <t>증빙코드번호를 입력하세요
1. 국세청자료
2. 건강보험명세서
3. 진료비,약제비
4. 장기요양명세서
5. 기타영수증</t>
        </r>
      </text>
    </comment>
    <comment ref="J98" authorId="0">
      <text>
        <r>
          <rPr>
            <sz val="9"/>
            <rFont val="굴림"/>
            <family val="3"/>
          </rPr>
          <t>증빙코드번호를 입력하세요
1. 국세청자료
2. 건강보험명세서
3. 진료비,약제비
4. 장기요양명세서
5. 기타영수증</t>
        </r>
      </text>
    </comment>
    <comment ref="J99" authorId="0">
      <text>
        <r>
          <rPr>
            <sz val="9"/>
            <rFont val="굴림"/>
            <family val="3"/>
          </rPr>
          <t>증빙코드번호를 입력하세요
1. 국세청자료
2. 건강보험명세서
3. 진료비,약제비
4. 장기요양명세서
5. 기타영수증</t>
        </r>
      </text>
    </comment>
    <comment ref="J100" authorId="0">
      <text>
        <r>
          <rPr>
            <sz val="9"/>
            <rFont val="굴림"/>
            <family val="3"/>
          </rPr>
          <t>증빙코드번호를 입력하세요
1. 국세청자료
2. 건강보험명세서
3. 진료비,약제비
4. 장기요양명세서
5. 기타영수증</t>
        </r>
      </text>
    </comment>
    <comment ref="J101" authorId="0">
      <text>
        <r>
          <rPr>
            <sz val="9"/>
            <rFont val="굴림"/>
            <family val="3"/>
          </rPr>
          <t>증빙코드번호를 입력하세요
1. 국세청자료
2. 건강보험명세서
3. 진료비,약제비
4. 장기요양명세서
5. 기타영수증</t>
        </r>
      </text>
    </comment>
    <comment ref="J108" authorId="0">
      <text>
        <r>
          <rPr>
            <sz val="9"/>
            <rFont val="굴림"/>
            <family val="3"/>
          </rPr>
          <t>증빙코드번호를 입력하세요
1. 국세청자료
2. 건강보험명세서
3. 진료비,약제비
4. 장기요양명세서
5. 기타영수증</t>
        </r>
      </text>
    </comment>
    <comment ref="J109" authorId="0">
      <text>
        <r>
          <rPr>
            <sz val="9"/>
            <rFont val="굴림"/>
            <family val="3"/>
          </rPr>
          <t>증빙코드번호를 입력하세요
1. 국세청자료
2. 건강보험명세서
3. 진료비,약제비
4. 장기요양명세서
5. 기타영수증</t>
        </r>
      </text>
    </comment>
    <comment ref="J110" authorId="0">
      <text>
        <r>
          <rPr>
            <sz val="9"/>
            <rFont val="굴림"/>
            <family val="3"/>
          </rPr>
          <t>증빙코드번호를 입력하세요
1. 국세청자료
2. 건강보험명세서
3. 진료비,약제비
4. 장기요양명세서
5. 기타영수증</t>
        </r>
      </text>
    </comment>
    <comment ref="J111" authorId="0">
      <text>
        <r>
          <rPr>
            <sz val="9"/>
            <rFont val="굴림"/>
            <family val="3"/>
          </rPr>
          <t>증빙코드번호를 입력하세요
1. 국세청자료
2. 건강보험명세서
3. 진료비,약제비
4. 장기요양명세서
5. 기타영수증</t>
        </r>
      </text>
    </comment>
    <comment ref="J112" authorId="0">
      <text>
        <r>
          <rPr>
            <sz val="9"/>
            <rFont val="굴림"/>
            <family val="3"/>
          </rPr>
          <t>증빙코드번호를 입력하세요
1. 국세청자료
2. 건강보험명세서
3. 진료비,약제비
4. 장기요양명세서
5. 기타영수증</t>
        </r>
      </text>
    </comment>
    <comment ref="J113" authorId="0">
      <text>
        <r>
          <rPr>
            <sz val="9"/>
            <rFont val="굴림"/>
            <family val="3"/>
          </rPr>
          <t>증빙코드번호를 입력하세요
1. 국세청자료
2. 건강보험명세서
3. 진료비,약제비
4. 장기요양명세서
5. 기타영수증</t>
        </r>
      </text>
    </comment>
    <comment ref="J114" authorId="0">
      <text>
        <r>
          <rPr>
            <sz val="9"/>
            <rFont val="굴림"/>
            <family val="3"/>
          </rPr>
          <t>증빙코드번호를 입력하세요
1. 국세청자료
2. 건강보험명세서
3. 진료비,약제비
4. 장기요양명세서
5. 기타영수증</t>
        </r>
      </text>
    </comment>
    <comment ref="J115" authorId="0">
      <text>
        <r>
          <rPr>
            <sz val="9"/>
            <rFont val="굴림"/>
            <family val="3"/>
          </rPr>
          <t>증빙코드번호를 입력하세요
1. 국세청자료
2. 건강보험명세서
3. 진료비,약제비
4. 장기요양명세서
5. 기타영수증</t>
        </r>
      </text>
    </comment>
    <comment ref="J116" authorId="0">
      <text>
        <r>
          <rPr>
            <sz val="9"/>
            <rFont val="굴림"/>
            <family val="3"/>
          </rPr>
          <t>증빙코드번호를 입력하세요
1. 국세청자료
2. 건강보험명세서
3. 진료비,약제비
4. 장기요양명세서
5. 기타영수증</t>
        </r>
      </text>
    </comment>
    <comment ref="J117" authorId="0">
      <text>
        <r>
          <rPr>
            <sz val="9"/>
            <rFont val="굴림"/>
            <family val="3"/>
          </rPr>
          <t>증빙코드번호를 입력하세요
1. 국세청자료
2. 건강보험명세서
3. 진료비,약제비
4. 장기요양명세서
5. 기타영수증</t>
        </r>
      </text>
    </comment>
    <comment ref="J118" authorId="0">
      <text>
        <r>
          <rPr>
            <sz val="9"/>
            <rFont val="굴림"/>
            <family val="3"/>
          </rPr>
          <t>증빙코드번호를 입력하세요
1. 국세청자료
2. 건강보험명세서
3. 진료비,약제비
4. 장기요양명세서
5. 기타영수증</t>
        </r>
      </text>
    </comment>
    <comment ref="J119" authorId="0">
      <text>
        <r>
          <rPr>
            <sz val="9"/>
            <rFont val="굴림"/>
            <family val="3"/>
          </rPr>
          <t>증빙코드번호를 입력하세요
1. 국세청자료
2. 건강보험명세서
3. 진료비,약제비
4. 장기요양명세서
5. 기타영수증</t>
        </r>
      </text>
    </comment>
    <comment ref="J120" authorId="0">
      <text>
        <r>
          <rPr>
            <sz val="9"/>
            <rFont val="굴림"/>
            <family val="3"/>
          </rPr>
          <t>증빙코드번호를 입력하세요
1. 국세청자료
2. 건강보험명세서
3. 진료비,약제비
4. 장기요양명세서
5. 기타영수증</t>
        </r>
      </text>
    </comment>
    <comment ref="J121" authorId="0">
      <text>
        <r>
          <rPr>
            <sz val="9"/>
            <rFont val="굴림"/>
            <family val="3"/>
          </rPr>
          <t>증빙코드번호를 입력하세요
1. 국세청자료
2. 건강보험명세서
3. 진료비,약제비
4. 장기요양명세서
5. 기타영수증</t>
        </r>
      </text>
    </comment>
    <comment ref="J122" authorId="0">
      <text>
        <r>
          <rPr>
            <sz val="9"/>
            <rFont val="굴림"/>
            <family val="3"/>
          </rPr>
          <t>증빙코드번호를 입력하세요
1. 국세청자료
2. 건강보험명세서
3. 진료비,약제비
4. 장기요양명세서
5. 기타영수증</t>
        </r>
      </text>
    </comment>
    <comment ref="J123" authorId="0">
      <text>
        <r>
          <rPr>
            <sz val="9"/>
            <rFont val="굴림"/>
            <family val="3"/>
          </rPr>
          <t>증빙코드번호를 입력하세요
1. 국세청자료
2. 건강보험명세서
3. 진료비,약제비
4. 장기요양명세서
5. 기타영수증</t>
        </r>
      </text>
    </comment>
    <comment ref="J124" authorId="0">
      <text>
        <r>
          <rPr>
            <sz val="9"/>
            <rFont val="굴림"/>
            <family val="3"/>
          </rPr>
          <t>증빙코드번호를 입력하세요
1. 국세청자료
2. 건강보험명세서
3. 진료비,약제비
4. 장기요양명세서
5. 기타영수증</t>
        </r>
      </text>
    </comment>
    <comment ref="J125" authorId="0">
      <text>
        <r>
          <rPr>
            <sz val="9"/>
            <rFont val="굴림"/>
            <family val="3"/>
          </rPr>
          <t>증빙코드번호를 입력하세요
1. 국세청자료
2. 건강보험명세서
3. 진료비,약제비
4. 장기요양명세서
5. 기타영수증</t>
        </r>
      </text>
    </comment>
    <comment ref="J126" authorId="0">
      <text>
        <r>
          <rPr>
            <sz val="9"/>
            <rFont val="굴림"/>
            <family val="3"/>
          </rPr>
          <t>증빙코드번호를 입력하세요
1. 국세청자료
2. 건강보험명세서
3. 진료비,약제비
4. 장기요양명세서
5. 기타영수증</t>
        </r>
      </text>
    </comment>
    <comment ref="J127" authorId="0">
      <text>
        <r>
          <rPr>
            <sz val="9"/>
            <rFont val="굴림"/>
            <family val="3"/>
          </rPr>
          <t>증빙코드번호를 입력하세요
1. 국세청자료
2. 건강보험명세서
3. 진료비,약제비
4. 장기요양명세서
5. 기타영수증</t>
        </r>
      </text>
    </comment>
    <comment ref="J128" authorId="0">
      <text>
        <r>
          <rPr>
            <sz val="9"/>
            <rFont val="굴림"/>
            <family val="3"/>
          </rPr>
          <t>증빙코드번호를 입력하세요
1. 국세청자료
2. 건강보험명세서
3. 진료비,약제비
4. 장기요양명세서
5. 기타영수증</t>
        </r>
      </text>
    </comment>
    <comment ref="J129" authorId="0">
      <text>
        <r>
          <rPr>
            <sz val="9"/>
            <rFont val="굴림"/>
            <family val="3"/>
          </rPr>
          <t>증빙코드번호를 입력하세요
1. 국세청자료
2. 건강보험명세서
3. 진료비,약제비
4. 장기요양명세서
5. 기타영수증</t>
        </r>
      </text>
    </comment>
    <comment ref="J130" authorId="0">
      <text>
        <r>
          <rPr>
            <sz val="9"/>
            <rFont val="굴림"/>
            <family val="3"/>
          </rPr>
          <t>증빙코드번호를 입력하세요
1. 국세청자료
2. 건강보험명세서
3. 진료비,약제비
4. 장기요양명세서
5. 기타영수증</t>
        </r>
      </text>
    </comment>
    <comment ref="J131" authorId="0">
      <text>
        <r>
          <rPr>
            <sz val="9"/>
            <rFont val="굴림"/>
            <family val="3"/>
          </rPr>
          <t>증빙코드번호를 입력하세요
1. 국세청자료
2. 건강보험명세서
3. 진료비,약제비
4. 장기요양명세서
5. 기타영수증</t>
        </r>
      </text>
    </comment>
    <comment ref="J132" authorId="0">
      <text>
        <r>
          <rPr>
            <sz val="9"/>
            <rFont val="굴림"/>
            <family val="3"/>
          </rPr>
          <t>증빙코드번호를 입력하세요
1. 국세청자료
2. 건강보험명세서
3. 진료비,약제비
4. 장기요양명세서
5. 기타영수증</t>
        </r>
      </text>
    </comment>
    <comment ref="A12" authorId="0">
      <text>
        <r>
          <rPr>
            <sz val="9"/>
            <rFont val="굴림"/>
            <family val="3"/>
          </rPr>
          <t>(-)제외하고입력하세요</t>
        </r>
      </text>
    </comment>
    <comment ref="A13" authorId="0">
      <text>
        <r>
          <rPr>
            <sz val="9"/>
            <rFont val="굴림"/>
            <family val="3"/>
          </rPr>
          <t>(-)제외하고입력하세요</t>
        </r>
      </text>
    </comment>
    <comment ref="G13" authorId="0">
      <text>
        <r>
          <rPr>
            <sz val="9"/>
            <rFont val="굴림"/>
            <family val="3"/>
          </rPr>
          <t>1.본인,장애인,65세이상경로우대자
2.그외기본공제대상자</t>
        </r>
      </text>
    </comment>
    <comment ref="H13" authorId="0">
      <text>
        <r>
          <rPr>
            <sz val="9"/>
            <rFont val="굴림"/>
            <family val="3"/>
          </rPr>
          <t>(-)제외하고 입력하세요</t>
        </r>
      </text>
    </comment>
    <comment ref="M7" authorId="0">
      <text>
        <r>
          <rPr>
            <sz val="9"/>
            <rFont val="돋움"/>
            <family val="3"/>
          </rPr>
          <t>본인의 급여를 입력합니다. (총급여-비과세)</t>
        </r>
      </text>
    </comment>
    <comment ref="P7" authorId="0">
      <text>
        <r>
          <rPr>
            <sz val="9"/>
            <rFont val="돋움"/>
            <family val="3"/>
          </rPr>
          <t>의료비 총액을 입력합니다.</t>
        </r>
      </text>
    </comment>
  </commentList>
</comments>
</file>

<file path=xl/comments8.xml><?xml version="1.0" encoding="utf-8"?>
<comments xmlns="http://schemas.openxmlformats.org/spreadsheetml/2006/main">
  <authors>
    <author>leehr</author>
  </authors>
  <commentList>
    <comment ref="A9" authorId="0">
      <text>
        <r>
          <rPr>
            <sz val="9"/>
            <rFont val="굴림"/>
            <family val="3"/>
          </rPr>
          <t>1. 내국인
9. 외국인</t>
        </r>
      </text>
    </comment>
    <comment ref="F8" authorId="0">
      <text>
        <r>
          <rPr>
            <sz val="9"/>
            <rFont val="굴림"/>
            <family val="3"/>
          </rPr>
          <t>주민등록번호앞6자리를 연속하여 입력</t>
        </r>
      </text>
    </comment>
    <comment ref="F62" authorId="0">
      <text>
        <r>
          <rPr>
            <sz val="9"/>
            <rFont val="굴림"/>
            <family val="3"/>
          </rPr>
          <t>주민등록번호앞6자리를 연속하여 입력</t>
        </r>
      </text>
    </comment>
    <comment ref="C9" authorId="0">
      <text>
        <r>
          <rPr>
            <sz val="9"/>
            <rFont val="굴림"/>
            <family val="3"/>
          </rPr>
          <t>본인 =0
직계존속=1
배우자의 직계존속=2
배우자=3
직계비속=4</t>
        </r>
      </text>
    </comment>
    <comment ref="A63" authorId="0">
      <text>
        <r>
          <rPr>
            <sz val="9"/>
            <rFont val="굴림"/>
            <family val="3"/>
          </rPr>
          <t>1. 내국인
9. 외국인</t>
        </r>
      </text>
    </comment>
    <comment ref="C63" authorId="0">
      <text>
        <r>
          <rPr>
            <sz val="9"/>
            <rFont val="굴림"/>
            <family val="3"/>
          </rPr>
          <t>본인 =0
직계존속=1
배우자의 직계존속=2
배우자=3
직계비속=4</t>
        </r>
      </text>
    </comment>
    <comment ref="A65" authorId="0">
      <text>
        <r>
          <rPr>
            <sz val="9"/>
            <rFont val="굴림"/>
            <family val="3"/>
          </rPr>
          <t>1. 내국인
9. 외국인</t>
        </r>
      </text>
    </comment>
    <comment ref="C65" authorId="0">
      <text>
        <r>
          <rPr>
            <sz val="9"/>
            <rFont val="굴림"/>
            <family val="3"/>
          </rPr>
          <t>본인 =0
직계존속=1
배우자의 직계존속=2
배우자=3
직계비속=4</t>
        </r>
      </text>
    </comment>
    <comment ref="A67" authorId="0">
      <text>
        <r>
          <rPr>
            <sz val="9"/>
            <rFont val="굴림"/>
            <family val="3"/>
          </rPr>
          <t>1. 내국인
9. 외국인</t>
        </r>
      </text>
    </comment>
    <comment ref="C67" authorId="0">
      <text>
        <r>
          <rPr>
            <sz val="9"/>
            <rFont val="굴림"/>
            <family val="3"/>
          </rPr>
          <t>본인 =0
직계존속=1
배우자의 직계존속=2
배우자=3
직계비속=4</t>
        </r>
      </text>
    </comment>
    <comment ref="A69" authorId="0">
      <text>
        <r>
          <rPr>
            <sz val="9"/>
            <rFont val="굴림"/>
            <family val="3"/>
          </rPr>
          <t>1. 내국인
9. 외국인</t>
        </r>
      </text>
    </comment>
    <comment ref="C69" authorId="0">
      <text>
        <r>
          <rPr>
            <sz val="9"/>
            <rFont val="굴림"/>
            <family val="3"/>
          </rPr>
          <t>본인 =0
직계존속=1
배우자의 직계존속=2
배우자=3
직계비속=4</t>
        </r>
      </text>
    </comment>
    <comment ref="A71" authorId="0">
      <text>
        <r>
          <rPr>
            <sz val="9"/>
            <rFont val="굴림"/>
            <family val="3"/>
          </rPr>
          <t>1. 내국인
9. 외국인</t>
        </r>
      </text>
    </comment>
    <comment ref="A73" authorId="0">
      <text>
        <r>
          <rPr>
            <sz val="9"/>
            <rFont val="굴림"/>
            <family val="3"/>
          </rPr>
          <t>1. 내국인
9. 외국인</t>
        </r>
      </text>
    </comment>
    <comment ref="A75" authorId="0">
      <text>
        <r>
          <rPr>
            <sz val="9"/>
            <rFont val="굴림"/>
            <family val="3"/>
          </rPr>
          <t>1. 내국인
9. 외국인</t>
        </r>
      </text>
    </comment>
    <comment ref="A77" authorId="0">
      <text>
        <r>
          <rPr>
            <sz val="9"/>
            <rFont val="굴림"/>
            <family val="3"/>
          </rPr>
          <t>1. 내국인
9. 외국인</t>
        </r>
      </text>
    </comment>
    <comment ref="C71" authorId="0">
      <text>
        <r>
          <rPr>
            <sz val="9"/>
            <rFont val="굴림"/>
            <family val="3"/>
          </rPr>
          <t>본인 =0
직계존속=1
배우자의 직계존속=2
배우자=3
직계비속=4</t>
        </r>
      </text>
    </comment>
    <comment ref="C73" authorId="0">
      <text>
        <r>
          <rPr>
            <sz val="9"/>
            <rFont val="굴림"/>
            <family val="3"/>
          </rPr>
          <t>본인 =0
직계존속=1
배우자의 직계존속=2
배우자=3
직계비속=4</t>
        </r>
      </text>
    </comment>
    <comment ref="C75" authorId="0">
      <text>
        <r>
          <rPr>
            <sz val="9"/>
            <rFont val="굴림"/>
            <family val="3"/>
          </rPr>
          <t>본인 =0
직계존속=1
배우자의 직계존속=2
배우자=3
직계비속=4</t>
        </r>
      </text>
    </comment>
    <comment ref="C77" authorId="0">
      <text>
        <r>
          <rPr>
            <sz val="9"/>
            <rFont val="굴림"/>
            <family val="3"/>
          </rPr>
          <t>본인 =0
직계존속=1
배우자의 직계존속=2
배우자=3
직계비속=4</t>
        </r>
      </text>
    </comment>
    <comment ref="A15" authorId="0">
      <text>
        <r>
          <rPr>
            <sz val="9"/>
            <rFont val="굴림"/>
            <family val="3"/>
          </rPr>
          <t>1. 내국인
9. 외국인</t>
        </r>
      </text>
    </comment>
    <comment ref="C15" authorId="0">
      <text>
        <r>
          <rPr>
            <sz val="9"/>
            <rFont val="굴림"/>
            <family val="3"/>
          </rPr>
          <t>본인 =0
직계존속=1
배우자의 직계존속=2
배우자=3
직계비속=4</t>
        </r>
      </text>
    </comment>
    <comment ref="A13" authorId="0">
      <text>
        <r>
          <rPr>
            <sz val="9"/>
            <rFont val="굴림"/>
            <family val="3"/>
          </rPr>
          <t>1. 내국인
9. 외국인</t>
        </r>
      </text>
    </comment>
    <comment ref="C13" authorId="0">
      <text>
        <r>
          <rPr>
            <sz val="9"/>
            <rFont val="굴림"/>
            <family val="3"/>
          </rPr>
          <t>본인 =0
직계존속=1
배우자의 직계존속=2
배우자=3
직계비속=4</t>
        </r>
      </text>
    </comment>
    <comment ref="A11" authorId="0">
      <text>
        <r>
          <rPr>
            <sz val="9"/>
            <rFont val="굴림"/>
            <family val="3"/>
          </rPr>
          <t>1. 내국인
9. 외국인</t>
        </r>
      </text>
    </comment>
    <comment ref="C11" authorId="0">
      <text>
        <r>
          <rPr>
            <sz val="9"/>
            <rFont val="굴림"/>
            <family val="3"/>
          </rPr>
          <t>본인 =0
직계존속=1
배우자의 직계존속=2
배우자=3
직계비속=4</t>
        </r>
      </text>
    </comment>
  </commentList>
</comments>
</file>

<file path=xl/comments9.xml><?xml version="1.0" encoding="utf-8"?>
<comments xmlns="http://schemas.openxmlformats.org/spreadsheetml/2006/main">
  <authors>
    <author>leehr</author>
  </authors>
  <commentList>
    <comment ref="J12" authorId="0">
      <text>
        <r>
          <rPr>
            <sz val="9"/>
            <rFont val="굴림"/>
            <family val="3"/>
          </rPr>
          <t>1.소득자
2. 배우자
3. 직계비속
4. 직계존속
5. 형제자매
6. 그외</t>
        </r>
      </text>
    </comment>
    <comment ref="B18" authorId="0">
      <text>
        <r>
          <rPr>
            <sz val="9"/>
            <rFont val="굴림"/>
            <family val="3"/>
          </rPr>
          <t>10. 법정
20. 정치자금
40. 지정기부금(종교단체제외)
41. 종교단체지정기부금
42. 우리사주조합</t>
        </r>
      </text>
    </comment>
    <comment ref="A12" authorId="0">
      <text>
        <r>
          <rPr>
            <sz val="9"/>
            <rFont val="굴림"/>
            <family val="3"/>
          </rPr>
          <t>법정
정치자금
조특법73
지정
종교
우리사주
공제제외</t>
        </r>
      </text>
    </comment>
    <comment ref="A13" authorId="0">
      <text>
        <r>
          <rPr>
            <sz val="9"/>
            <rFont val="굴림"/>
            <family val="3"/>
          </rPr>
          <t>법정
정치자금
조특법73
지정
종교
우리사주
공제제외</t>
        </r>
      </text>
    </comment>
    <comment ref="A14" authorId="0">
      <text>
        <r>
          <rPr>
            <sz val="9"/>
            <rFont val="굴림"/>
            <family val="3"/>
          </rPr>
          <t>법정
정치자금
조특법73
지정
종교
우리사주
공제제외</t>
        </r>
      </text>
    </comment>
    <comment ref="A15" authorId="0">
      <text>
        <r>
          <rPr>
            <sz val="9"/>
            <rFont val="굴림"/>
            <family val="3"/>
          </rPr>
          <t>법정
정치자금
조특법73
지정
종교
우리사주
공제제외</t>
        </r>
      </text>
    </comment>
    <comment ref="A16" authorId="0">
      <text>
        <r>
          <rPr>
            <sz val="9"/>
            <rFont val="굴림"/>
            <family val="3"/>
          </rPr>
          <t>법정
정치자금
조특법73
지정
종교
우리사주
공제제외</t>
        </r>
      </text>
    </comment>
    <comment ref="A17" authorId="0">
      <text>
        <r>
          <rPr>
            <sz val="9"/>
            <rFont val="굴림"/>
            <family val="3"/>
          </rPr>
          <t>법정
정치자금
조특법73
지정
종교
우리사주
공제제외</t>
        </r>
      </text>
    </comment>
    <comment ref="A18" authorId="0">
      <text>
        <r>
          <rPr>
            <sz val="9"/>
            <rFont val="굴림"/>
            <family val="3"/>
          </rPr>
          <t>법정
정치자금
조특법73
지정
종교
우리사주
공제제외</t>
        </r>
      </text>
    </comment>
    <comment ref="C12" authorId="0">
      <text>
        <r>
          <rPr>
            <sz val="9"/>
            <rFont val="굴림"/>
            <family val="3"/>
          </rPr>
          <t>금전
현물</t>
        </r>
      </text>
    </comment>
    <comment ref="C13" authorId="0">
      <text>
        <r>
          <rPr>
            <sz val="9"/>
            <rFont val="굴림"/>
            <family val="3"/>
          </rPr>
          <t>금전
현물</t>
        </r>
      </text>
    </comment>
    <comment ref="C14" authorId="0">
      <text>
        <r>
          <rPr>
            <sz val="9"/>
            <rFont val="굴림"/>
            <family val="3"/>
          </rPr>
          <t>금전
현물</t>
        </r>
      </text>
    </comment>
    <comment ref="C15" authorId="0">
      <text>
        <r>
          <rPr>
            <sz val="9"/>
            <rFont val="굴림"/>
            <family val="3"/>
          </rPr>
          <t>금전
현물</t>
        </r>
      </text>
    </comment>
    <comment ref="C16" authorId="0">
      <text>
        <r>
          <rPr>
            <sz val="9"/>
            <rFont val="굴림"/>
            <family val="3"/>
          </rPr>
          <t>금전
현물</t>
        </r>
      </text>
    </comment>
    <comment ref="C17" authorId="0">
      <text>
        <r>
          <rPr>
            <sz val="9"/>
            <rFont val="굴림"/>
            <family val="3"/>
          </rPr>
          <t>금전
현물</t>
        </r>
      </text>
    </comment>
    <comment ref="C18" authorId="0">
      <text>
        <r>
          <rPr>
            <sz val="9"/>
            <rFont val="굴림"/>
            <family val="3"/>
          </rPr>
          <t>금전
현물</t>
        </r>
      </text>
    </comment>
    <comment ref="J13" authorId="0">
      <text>
        <r>
          <rPr>
            <sz val="9"/>
            <rFont val="굴림"/>
            <family val="3"/>
          </rPr>
          <t>1.소득자
2. 배우자
3. 직계비속
4. 직계존속
5. 형제자매
6. 그외</t>
        </r>
      </text>
    </comment>
    <comment ref="J14" authorId="0">
      <text>
        <r>
          <rPr>
            <sz val="9"/>
            <rFont val="굴림"/>
            <family val="3"/>
          </rPr>
          <t>1.소득자
2. 배우자
3. 직계비속
4. 직계존속
5. 형제자매
6. 그외</t>
        </r>
      </text>
    </comment>
    <comment ref="J15" authorId="0">
      <text>
        <r>
          <rPr>
            <sz val="9"/>
            <rFont val="굴림"/>
            <family val="3"/>
          </rPr>
          <t>1.소득자
2. 배우자
3. 직계비속
4. 직계존속
5. 형제자매
6. 그외</t>
        </r>
      </text>
    </comment>
    <comment ref="J16" authorId="0">
      <text>
        <r>
          <rPr>
            <sz val="9"/>
            <rFont val="굴림"/>
            <family val="3"/>
          </rPr>
          <t>1.소득자
2. 배우자
3. 직계비속
4. 직계존속
5. 형제자매
6. 그외</t>
        </r>
      </text>
    </comment>
    <comment ref="J17" authorId="0">
      <text>
        <r>
          <rPr>
            <sz val="9"/>
            <rFont val="굴림"/>
            <family val="3"/>
          </rPr>
          <t>1.소득자
2. 배우자
3. 직계비속
4. 직계존속
5. 형제자매
6. 그외</t>
        </r>
      </text>
    </comment>
    <comment ref="J18" authorId="0">
      <text>
        <r>
          <rPr>
            <sz val="9"/>
            <rFont val="굴림"/>
            <family val="3"/>
          </rPr>
          <t>1.소득자
2. 배우자
3. 직계비속
4. 직계존속
5. 형제자매
6. 그외</t>
        </r>
      </text>
    </comment>
    <comment ref="B17" authorId="0">
      <text>
        <r>
          <rPr>
            <sz val="9"/>
            <rFont val="굴림"/>
            <family val="3"/>
          </rPr>
          <t>10. 법정
20. 정치자금
40. 지정기부금(종교단체제외)
41. 종교단체지정기부금
42. 우리사주조합</t>
        </r>
      </text>
    </comment>
    <comment ref="B12" authorId="0">
      <text>
        <r>
          <rPr>
            <sz val="9"/>
            <rFont val="굴림"/>
            <family val="3"/>
          </rPr>
          <t>10. 법정
20. 정치자금
40. 지정기부금(종교단체제외)
41. 종교단체지정기부금
42. 우리사주조합</t>
        </r>
      </text>
    </comment>
    <comment ref="B13" authorId="0">
      <text>
        <r>
          <rPr>
            <sz val="9"/>
            <rFont val="굴림"/>
            <family val="3"/>
          </rPr>
          <t>10. 법정
20. 정치자금
40. 지정기부금(종교단체제외)
41. 종교단체지정기부금
42. 우리사주조합</t>
        </r>
      </text>
    </comment>
    <comment ref="B14" authorId="0">
      <text>
        <r>
          <rPr>
            <sz val="9"/>
            <rFont val="굴림"/>
            <family val="3"/>
          </rPr>
          <t>10. 법정
20. 정치자금
40. 지정기부금(종교단체제외)
41. 종교단체지정기부금
42. 우리사주조합</t>
        </r>
      </text>
    </comment>
    <comment ref="B15" authorId="0">
      <text>
        <r>
          <rPr>
            <sz val="9"/>
            <rFont val="굴림"/>
            <family val="3"/>
          </rPr>
          <t>10. 법정
20. 정치자금
40. 지정기부금(종교단체제외)
41. 종교단체지정기부금
42. 우리사주조합</t>
        </r>
      </text>
    </comment>
    <comment ref="B16" authorId="0">
      <text>
        <r>
          <rPr>
            <sz val="9"/>
            <rFont val="굴림"/>
            <family val="3"/>
          </rPr>
          <t>10. 법정
20. 정치자금
40. 지정기부금(종교단체제외)
41. 종교단체지정기부금
42. 우리사주조합</t>
        </r>
      </text>
    </comment>
  </commentList>
</comments>
</file>

<file path=xl/sharedStrings.xml><?xml version="1.0" encoding="utf-8"?>
<sst xmlns="http://schemas.openxmlformats.org/spreadsheetml/2006/main" count="1382" uniqueCount="1158">
  <si>
    <t>종(전)근무지명</t>
  </si>
  <si>
    <t>종(전)급여총액</t>
  </si>
  <si>
    <t>종(전) 결정세액</t>
  </si>
  <si>
    <t xml:space="preserve"> 제출 (</t>
  </si>
  <si>
    <t xml:space="preserve">  )</t>
  </si>
  <si>
    <t>),</t>
  </si>
  <si>
    <t>② 기부금명세서 (</t>
  </si>
  <si>
    <t>③ 소득공제 증빙서류</t>
  </si>
  <si>
    <t xml:space="preserve">  2. 현  근무지의 연금보험료, 국민건강보험료 및 고용보험료 등은 신고인이 작성하지 아니하여도 됩니다.</t>
  </si>
  <si>
    <t>공제금액</t>
  </si>
  <si>
    <t>구    분</t>
  </si>
  <si>
    <t>공제대상</t>
  </si>
  <si>
    <t>제출서류</t>
  </si>
  <si>
    <t>배우자
(법정배우자만)</t>
  </si>
  <si>
    <t>1인당 연150만원</t>
  </si>
  <si>
    <t xml:space="preserve"> 1. 해당서류 제출
 -주민등록표등본 
 -외국인등록증명서
 -가족관계증명서
(부양가족이 주거를 함께 하지 아니하는 경우에 제출합니다)
 2.입양관계증명서
 3.수급자증명서 등</t>
  </si>
  <si>
    <t>직계존속</t>
  </si>
  <si>
    <t>직계비속
동거입양자</t>
  </si>
  <si>
    <t>형제자매
(배우자의 형제
자매포함)</t>
  </si>
  <si>
    <t>그밖의 부양가족</t>
  </si>
  <si>
    <t xml:space="preserve">  다만, 직전 과세기간에 소득공제를 받지 아니한 경우에는 해당 위탁아동에 대한 직전 과세기간의 위탁기간을 포함하여 계산한다.</t>
  </si>
  <si>
    <t>추가공제</t>
  </si>
  <si>
    <t>경로우대자</t>
  </si>
  <si>
    <t>1인당 연100만원</t>
  </si>
  <si>
    <t>장애인공제</t>
  </si>
  <si>
    <t>1인당 연200만원</t>
  </si>
  <si>
    <t xml:space="preserve"> ※ 해당서류제출 
 - 장애인증명서
 - 장애인등록증사본
 - 기타 장애사실을
   증명하는 서류
 * 장애상태가 1년이상 지속될 것으로 예상되는 자가 장애인증명서를 등을 이미 제출한 때에는 그 장애기간 동안은 다시 제출하지 아니함.</t>
  </si>
  <si>
    <t>부녀자공제</t>
  </si>
  <si>
    <t xml:space="preserve"> 다음에 어느 하나에 해당하는 여성근로자</t>
  </si>
  <si>
    <t>연간 50만원</t>
  </si>
  <si>
    <t xml:space="preserve"> - 주민등록등본 
또는,가족관계증명서</t>
  </si>
  <si>
    <t xml:space="preserve"> * 세대주 여부는 당해 과세기간 종료일 현재의 주민등록등본 또는 가족관계등록부에 의한다.</t>
  </si>
  <si>
    <t>연금보험료</t>
  </si>
  <si>
    <t>국민연금보험료공제</t>
  </si>
  <si>
    <t>전액</t>
  </si>
  <si>
    <t>기타연금보험료공제</t>
  </si>
  <si>
    <t>근로자 본인이 공무원연금법 등에 따라 부담한 특수지역 연금보험료</t>
  </si>
  <si>
    <t>퇴직연금소득공제</t>
  </si>
  <si>
    <t>특별공제</t>
  </si>
  <si>
    <t>보험료 공제</t>
  </si>
  <si>
    <t>건강보험료</t>
  </si>
  <si>
    <t>근로자 본인 명의의 건강보험료</t>
  </si>
  <si>
    <t>고용보험료</t>
  </si>
  <si>
    <t>근로자 본인 명의의 고용보험료</t>
  </si>
  <si>
    <t>근로자 본인 명의의 노인장기요양보험료</t>
  </si>
  <si>
    <t>근로자 기본공제대상자를 피보험자로 지출한 보장성보험의 보험료.
(만기에 환급되는 금액이 납입보험료를 초과하지 아니하는 보험으로서 보험계약 또는 납입영수증에 보험료공제대상임이 표시된 보험을 말한다.)</t>
  </si>
  <si>
    <t>근로자가 기본공제대상자 중 장애인을 피보험자 또는 수익자로 지출하는 장애인 전용보험에
지출한 보험료</t>
  </si>
  <si>
    <t xml:space="preserve">※ 참고 : </t>
  </si>
  <si>
    <t>맞벌이부부로서 서로 기본공제대상자가 아닌 경우 근로자 본인이 계약자이며 피보험자가 배우자인 경우에는 맞벌이부부 모두 공제 받을 수 없음.</t>
  </si>
  <si>
    <t>외국에 납부한 보험료. 퇴직한 후에 지출한 보험료는 공제안됨.</t>
  </si>
  <si>
    <t>보험계약자가 부모이고 피보험자가 근로자 본인인 경우 부모가 연령미달로 기본공제대상이 되지 않는 경우 공제안됨.</t>
  </si>
  <si>
    <t>①본인</t>
  </si>
  <si>
    <t>-보청기,장애인보장구 구입비용
(사용자의 성명을 판매자가 확인한 영수증)</t>
  </si>
  <si>
    <t>(공제대상 금액이 200만원을 초과하는 근로자는 출력한 의료비 지급명세서 외에 엑셀파일도 제출해주시기를 권장합니다. )</t>
  </si>
  <si>
    <t>※ ②,③,④ : 소득금액과 연령 불문 없으나 생계를 같이하는 부양가족에 해당되어야함.</t>
  </si>
  <si>
    <t>※ 위의 ①,②,③ 의 공제한도가 없다는 것은 한도 금액은 없으나 총급여의 3%는 초과해야함.</t>
  </si>
  <si>
    <t>기본공제</t>
  </si>
  <si>
    <t>※세액한도계산 = 근로소득산출세액 x (국외근로소득금액 / 총 근로소득금액)</t>
  </si>
  <si>
    <t>이내에 제출할 수 있다.</t>
  </si>
  <si>
    <t>근  무   기  간</t>
  </si>
  <si>
    <t>거  주   지  국</t>
  </si>
  <si>
    <t>(거주지국 코드 :                         )</t>
  </si>
  <si>
    <t>4</t>
  </si>
  <si>
    <t>장애인</t>
  </si>
  <si>
    <t>3. 다음 각목의 1에 해당하는 자로서 국립국제교육진흥원장의 유학인정을 받은 자</t>
  </si>
  <si>
    <t xml:space="preserve"> 마. 이 영에 의한 유학 또는 연수로 외국의 교육기관ㆍ연구기관 또는 연수기관에서 유학 또는 연수중 병역의무의 이행, 질병 기타 부득이한 사유로 귀국한 후 당해 기관에 복귀하기 위하여 재 출국을 희망하는 자 </t>
  </si>
  <si>
    <t>기부금</t>
  </si>
  <si>
    <t>400만원한도</t>
  </si>
  <si>
    <t>②65세 이상</t>
  </si>
  <si>
    <t>※공제가능 의료비</t>
  </si>
  <si>
    <t>③장애인</t>
  </si>
  <si>
    <t>④그외부양가족</t>
  </si>
  <si>
    <t>2. 의료비 영수증</t>
  </si>
  <si>
    <t>-의료비 계산서, 영수증.진료비 (약제비)납입 확인서</t>
  </si>
  <si>
    <t>-국민건강보험공단의 이사장이 발행하는 의료비 부담명세서</t>
  </si>
  <si>
    <t>-연말정산간소화서비스에서 발급받은 근로소득자 소득공제내역</t>
  </si>
  <si>
    <t>※공제불가능한 의료비</t>
  </si>
  <si>
    <t>안녕하십니까?</t>
  </si>
  <si>
    <t>◐   다         음  ◑</t>
  </si>
  <si>
    <t xml:space="preserve">                              위 신고서와 관련된 각종 제출증빙서류 - 연말정산안내문참조</t>
  </si>
  <si>
    <t xml:space="preserve">                              (의료비, 기부금, 연금ㆍ저축공제, 신용카드공제 대상자 작성 필수)</t>
  </si>
  <si>
    <t xml:space="preserve">                            - 전근무지 또는 을근납세조합에서 연말정산한 경우 =&gt;</t>
  </si>
  <si>
    <r>
      <t xml:space="preserve">                               해당 </t>
    </r>
    <r>
      <rPr>
        <b/>
        <sz val="10"/>
        <rFont val="굴림"/>
        <family val="3"/>
      </rPr>
      <t>근로소득원천징수영수증 및 근로소득원천징수부 사본</t>
    </r>
  </si>
  <si>
    <t>연말정산 안내문 작성요령</t>
  </si>
  <si>
    <t>* 증빙서류 제출 간소화</t>
  </si>
  <si>
    <t xml:space="preserve"> : 거주자와 그 배우자, 거주자와 동일한 주소 또는 거소에서 생계를 같이하는 거주자와 그 배우자의 직계존비속</t>
  </si>
  <si>
    <t>(그 배우자를 포함한다.) 및 형제자매를 모두 포함한 세대를 말한다. 다만, 거주자와 배우자는 생계를 달리하더라도 동일한 세대로 보며,</t>
  </si>
  <si>
    <t>거주자와 배우자가 각각 세대주인 경우에는 어느 한명만 세대주로 본다.</t>
  </si>
  <si>
    <t>2.[주택법]에 의한 국민주택규모의 주택</t>
  </si>
  <si>
    <t xml:space="preserve"> -주택에 부수되는 토지를 포함하여, 부수토지 면적이 건물이 정착된 면적에 지역별로 배율(*)을 곱하여 산정한 면적을 초과하는 경우 </t>
  </si>
  <si>
    <t xml:space="preserve">  해당 주택은 제외</t>
  </si>
  <si>
    <t xml:space="preserve"> -해당 주택이 다가구주택이면 가구당 전용면적을 기준으로함</t>
  </si>
  <si>
    <t>(*)배율: 국토의 계획 및 이용에 관한 법률 제 6조에 따른 도시지역의 토지: 5배, 그밖의 토지:10배</t>
  </si>
  <si>
    <t>- 연금저축, 개인연금저축, 퇴직연금</t>
  </si>
  <si>
    <t>- 주택마련저축, 장기주식형저축, 주택자금</t>
  </si>
  <si>
    <t>- 소기업.소상공인 공제부금 소득공제 (소상공인 사업자에게 적용)</t>
  </si>
  <si>
    <t>- 기부금</t>
  </si>
  <si>
    <t>* 소득공제 신청서 작성요령</t>
  </si>
  <si>
    <t xml:space="preserve">- 연말정산 안내문을 읽으시고 해당여부 확인하신 후 소득공제 신고서를 작성하시기 바랍니다. </t>
  </si>
  <si>
    <t>- 공제금액란은 근로소득자가 원천징수의무자에게 제출하는 경우 적지 아니할 수 있습니다.</t>
  </si>
  <si>
    <t xml:space="preserve">주무관청에 등록 되어있음을 </t>
  </si>
  <si>
    <t>증명하는 서류</t>
  </si>
  <si>
    <t>사회복지.문화 등 공익성을 고려한 지정기부금 단체 중 비종교단체에 지출한</t>
  </si>
  <si>
    <t>※지정기부금 단체의 확인</t>
  </si>
  <si>
    <t>기획재정부 홈페이지 :</t>
  </si>
  <si>
    <t>퇴직연금저축</t>
  </si>
  <si>
    <t>연금저축(2001.1.1 이후 가입분) 만 18세이상의 본인명의로 가입한 것에 한함.</t>
  </si>
  <si>
    <t>소기업.소상공인</t>
  </si>
  <si>
    <t>소기업.소상공인에 해당하는 대표자의 노란우산공제 납입액 공제</t>
  </si>
  <si>
    <t>연 300만원 한도</t>
  </si>
  <si>
    <t>1.부금 납입증명서</t>
  </si>
  <si>
    <t>공제부금 소득공제</t>
  </si>
  <si>
    <t>주택마련저축공제</t>
  </si>
  <si>
    <t>외국인근로자 단일세율적용신청서</t>
  </si>
  <si>
    <t>1. 신청인</t>
  </si>
  <si>
    <t>외국인등록번호</t>
  </si>
  <si>
    <t>근 무 처</t>
  </si>
  <si>
    <t>소 재 지</t>
  </si>
  <si>
    <t>근로소득</t>
  </si>
  <si>
    <t>성   명</t>
  </si>
  <si>
    <t>국   적</t>
  </si>
  <si>
    <t>주   소</t>
  </si>
  <si>
    <t>직   책</t>
  </si>
  <si>
    <t xml:space="preserve">2. 단일세율 적용신청 근로소득(과세기간 : </t>
  </si>
  <si>
    <t>년도)</t>
  </si>
  <si>
    <t xml:space="preserve">    위의 근로소득에 대하여 [조세특례제한법] 제18조의2제2항 및 같은 법 시행령 제 </t>
  </si>
  <si>
    <t>년</t>
  </si>
  <si>
    <t>월</t>
  </si>
  <si>
    <t>일</t>
  </si>
  <si>
    <t>신청인</t>
  </si>
  <si>
    <t>(서명 또는 인)</t>
  </si>
  <si>
    <r>
      <t>210mmx297mm(신문용지 54g/m</t>
    </r>
    <r>
      <rPr>
        <vertAlign val="superscript"/>
        <sz val="11"/>
        <rFont val="굴림체"/>
        <family val="3"/>
      </rPr>
      <t>2</t>
    </r>
    <r>
      <rPr>
        <sz val="11"/>
        <rFont val="굴림체"/>
        <family val="3"/>
      </rPr>
      <t xml:space="preserve"> (재활용품))</t>
    </r>
  </si>
  <si>
    <t>귀하</t>
  </si>
  <si>
    <t>그 밖의 소득공제</t>
  </si>
  <si>
    <t>근로기간에 지역가입자로 납부한 경우 영수증 제출요망</t>
  </si>
  <si>
    <t>1. 기부금 명세서</t>
  </si>
  <si>
    <t xml:space="preserve"> 1.교육비 납입증명서 또는 
연말정산간소화 서류</t>
  </si>
  <si>
    <t>(반드시 근로자 본인</t>
  </si>
  <si>
    <t>이 작성하여 제출)</t>
  </si>
  <si>
    <t>2. 기부금 납입영수증 또는,</t>
  </si>
  <si>
    <t>연말정산간소화서류</t>
  </si>
  <si>
    <t xml:space="preserve"> * 거주자 본인명의로 중소기업창업투자조합 등에 직접 출자 또는 투자한 경우, 출자일(투자일)이</t>
  </si>
  <si>
    <t xml:space="preserve">   속하는 과세연도부터 2년이 되는날이 속하는 과세연도까지 근로자가 선택하는 1과세연도의</t>
  </si>
  <si>
    <t xml:space="preserve">   근로소득에서 공제받을 수 있음 </t>
  </si>
  <si>
    <t>영수증에 기재된 금액 또는 학원비를 지로로 납부한 금액의 합계액</t>
  </si>
  <si>
    <t>- 신용카드 등 사용금액은 해당 과세기간 (1.1~12.31)에 사용한 신용카드 등 사용금액,현금</t>
  </si>
  <si>
    <t>다만, 2주택 이상 보유자에 대한 소득공제 배제를 도입한 소득세법 개정(법률 제7837호,’05.12.31)</t>
  </si>
  <si>
    <t>0 본인</t>
  </si>
  <si>
    <t>주택임차차입금</t>
  </si>
  <si>
    <t>월세액</t>
  </si>
  <si>
    <t>공제율</t>
  </si>
  <si>
    <t>보험료</t>
  </si>
  <si>
    <t>연금ㆍ저축 등 소득공제 명세서</t>
  </si>
  <si>
    <t>사업자등록번호</t>
  </si>
  <si>
    <t xml:space="preserve"> ＊퇴직연금 공제에 대한 명세서를 작성합니다.</t>
  </si>
  <si>
    <t>퇴직연금구분</t>
  </si>
  <si>
    <t xml:space="preserve"> ＊연금저축 공제에 대한 명세서를 작성합니다.</t>
  </si>
  <si>
    <t>연금저축구분</t>
  </si>
  <si>
    <t>의  료  비  지  급  명  세  서</t>
  </si>
  <si>
    <t>소득자 인적사항</t>
  </si>
  <si>
    <r>
      <t xml:space="preserve">② 주민등록번호
</t>
    </r>
    <r>
      <rPr>
        <sz val="9"/>
        <rFont val="굴림체"/>
        <family val="3"/>
      </rPr>
      <t>(또는 외국인확인번호)</t>
    </r>
  </si>
  <si>
    <t>③ 상    호</t>
  </si>
  <si>
    <t>④ 사업자등록번호</t>
  </si>
  <si>
    <t>의료비 공제 대상자</t>
  </si>
  <si>
    <t>지급처</t>
  </si>
  <si>
    <t>지급명세</t>
  </si>
  <si>
    <t>⑤ 주민등록번호</t>
  </si>
  <si>
    <t>⑥본인 등 해당여부</t>
  </si>
  <si>
    <t>⑦사업자 등록번호</t>
  </si>
  <si>
    <t>상호(15자이내)</t>
  </si>
  <si>
    <t>⑧
의료비증빙
코드</t>
  </si>
  <si>
    <t>⑨건수</t>
  </si>
  <si>
    <t>⑩금액</t>
  </si>
  <si>
    <t>구분</t>
  </si>
  <si>
    <t>지출액</t>
  </si>
  <si>
    <t>본인등</t>
  </si>
  <si>
    <t>○</t>
  </si>
  <si>
    <t>그외</t>
  </si>
  <si>
    <t>X</t>
  </si>
  <si>
    <t>의료비 합계</t>
  </si>
  <si>
    <t>합  계</t>
  </si>
  <si>
    <t xml:space="preserve">제출자 :  </t>
  </si>
  <si>
    <t>(서명 또는 인)</t>
  </si>
  <si>
    <t>귀하</t>
  </si>
  <si>
    <t>※ 작성방법</t>
  </si>
  <si>
    <t xml:space="preserve"> (의료비 공제를 받으려는 근로자는 원천징수의무자에게 이 의료비지급명세서를 제출하여야 합니다.)</t>
  </si>
  <si>
    <t xml:space="preserve">2. 의료비 지급내용 중 의료비 공제가 가능한 내용만 적고, 동일한 의료비명세를 중복하여 적을 수 없습니다. </t>
  </si>
  <si>
    <t>3. 본인 등 해당여부란은 본인.65세이상자.장애인인 경우에"○"표시를 하며, 그 밖의 기본공제대상자인 경우에는 "X"표시를 합니다.</t>
  </si>
  <si>
    <t>5. 의료비 증빙코드란에는 공제대상자 및 지급처별로 다음의 하나만을 선택하여 적습니다.</t>
  </si>
  <si>
    <t xml:space="preserve"> - 국민건강보험공단의 의료비 부담명세서 = 2</t>
  </si>
  <si>
    <t xml:space="preserve"> - 진료비계산서, 약제비계산서 = 3</t>
  </si>
  <si>
    <t xml:space="preserve">6. 의료비 지급명세서란이 부족할 때에는 별지로 작성합니다. </t>
  </si>
  <si>
    <t>※ 구비서류 : 작성방법 5번란의 증빙자료( )매 (의료비 지급명세 순서와 일치되도록 편철합니다.)</t>
  </si>
  <si>
    <t>소   계</t>
  </si>
  <si>
    <t>신용카드 등 소득공제 신청서</t>
  </si>
  <si>
    <t>소득자 성명</t>
  </si>
  <si>
    <t>생 년 월 일</t>
  </si>
  <si>
    <t>근무처 명칭</t>
  </si>
  <si>
    <t>1. 공제대상자 및 공제대상금액 명세</t>
  </si>
  <si>
    <t>공제대상자</t>
  </si>
  <si>
    <t>신용카드 등 사용금액</t>
  </si>
  <si>
    <t>①
내.외국인 구분</t>
  </si>
  <si>
    <t xml:space="preserve">②
관계
</t>
  </si>
  <si>
    <t xml:space="preserve">③
성명
</t>
  </si>
  <si>
    <t>④
생년월일</t>
  </si>
  <si>
    <t>자료구분</t>
  </si>
  <si>
    <t>국세청 자료</t>
  </si>
  <si>
    <t>그밖의 자료</t>
  </si>
  <si>
    <t>⑩   합  계  액</t>
  </si>
  <si>
    <t>2. 신용카드 등 소득공제액 계산</t>
  </si>
  <si>
    <t>구  분</t>
  </si>
  <si>
    <t>「조세특례제한법 시행령」 제121조의 2 제8항에 따라 신용카드 등 사용금액에 대한 소득공제를 신청합니다.</t>
  </si>
  <si>
    <t>월</t>
  </si>
  <si>
    <t>일</t>
  </si>
  <si>
    <t>신 청 인 :</t>
  </si>
  <si>
    <t>구비서류</t>
  </si>
  <si>
    <t>1. 신용카드 등 사용금액 확인서(별지 제74호의5서식) 또는 국세청홈페이지에서 제공하는 신용카드 등 사용금액 명세를 출력한 서류</t>
  </si>
  <si>
    <t>- 전년도에 이월된 기부금액에 대해 공제를 받고자 하는 근로소득자는 전년도의 기부금명세서를 제출하여야 합니다.(계속근로 등으로 인해 원천징수의무자가 변동이 없는 경우 제출하지 아니할 수 있습니다.)</t>
  </si>
  <si>
    <t xml:space="preserve">- 기부금 한도를 초과하는 경우 기부금에 대해서는 기부연도가 빠른 기부금부터 공제를 적용합니다. </t>
  </si>
  <si>
    <t>- 종교단체 지정기부금과 종교단체 외 지정기부금이 함께 있는 경우 우선 종교단체 외 지정기부금부터 공제합니다.</t>
  </si>
  <si>
    <t>2. 학원비 지로납부 영수증</t>
  </si>
  <si>
    <t>210㎜×297㎜[일반용지 60g/㎡(재활용품)]</t>
  </si>
  <si>
    <t>(뒤쪽)</t>
  </si>
  <si>
    <t>작  성  방 법</t>
  </si>
  <si>
    <t xml:space="preserve"> 1. 이 서식은 근로자가 원천징수의무자에게 신용카드 등 사용금액에 대한 소득공제를 신청하는 경우에 사용하는 서식입니다. </t>
  </si>
  <si>
    <t xml:space="preserve"> 2. 공제대상자는 다음 각 목의 자를 말하며, 신용카드ㆍ직불카드ㆍ기명식선불카드ㆍ기명식선불지급수단ㆍ기명식전자화폐의 경우에는 명 의인을 기준으로, 학원비 지로납부액은 지로납부자를 기준으로, 현금영수증의 경우에는 영수증 거래자를 기준으로 작성합니다.</t>
  </si>
  <si>
    <t xml:space="preserve"> 3. ① 내ㆍ외국인 구분란은 내국인은 “1”, 외국인은 “9”로 표기합니다.</t>
  </si>
  <si>
    <t xml:space="preserve"> 4. ② 관계란은 소득자와의 관계로 본인=0, 직계존속=1, 배우자의 직계존속=2, 배우자=3, 직계비속=4 로 표기합니다.</t>
  </si>
  <si>
    <t xml:space="preserve"> 8. 근로소득자가 연말정산 시 원천징수의무자에게 해당 신청서를 제출하는 경우에는 ‘2. 신용카드 등 소득공제액의 계산’은 작성하지 아니할 수 있습니다.</t>
  </si>
  <si>
    <t>종교단체외
지정기부금</t>
  </si>
  <si>
    <t>※의료비 지급명세서</t>
  </si>
  <si>
    <t>※의료비 공제금액 계산</t>
  </si>
  <si>
    <t>※ 국내교육비 공제</t>
  </si>
  <si>
    <t>※기본공제대상자와 근로자 본인을 위하여 다음에 해당하는 교육과정 등을 위하여 지급한 교육비</t>
  </si>
  <si>
    <t>유치원아, 초,중.고</t>
  </si>
  <si>
    <t>대학생</t>
  </si>
  <si>
    <t>※ 해당근로자를 위하여 지급한 교육비</t>
  </si>
  <si>
    <t>※ 기본공제자인 장애인의 재활교육(소득금액제한을 받지 아니함)</t>
  </si>
  <si>
    <t>재활교육비 전액</t>
  </si>
  <si>
    <t>○ 국외유학에 관한 규정 제5조 【자비유학자격】</t>
  </si>
  <si>
    <t xml:space="preserve">1.중학교 졸업이상의 학력이 있거나 이와 동등이상의 학력이 있다고 인정되는 자 </t>
  </si>
  <si>
    <t xml:space="preserve">※공제불가능한 교육비 </t>
  </si>
  <si>
    <t>주택자금
공    제</t>
  </si>
  <si>
    <t>원리금상환액등</t>
  </si>
  <si>
    <t xml:space="preserve">국민주택규모의 </t>
  </si>
  <si>
    <t>주택을 임차하기</t>
  </si>
  <si>
    <t>원리금상환액 및 월세</t>
  </si>
  <si>
    <t>1. 주택자금상환증명서</t>
  </si>
  <si>
    <t>지급액의 40%</t>
  </si>
  <si>
    <t>(대출구분란"라"표시)</t>
  </si>
  <si>
    <t>2. 주민등록증</t>
  </si>
  <si>
    <t>2. 개인(거주자)으로 부터 차입한 원리금</t>
  </si>
  <si>
    <t>1.임대차계약서사본</t>
  </si>
  <si>
    <t>2.금전소비대차계약서 사본</t>
  </si>
  <si>
    <t>3.주민등록표등본</t>
  </si>
  <si>
    <t xml:space="preserve">4. 계좌이체 영수증 및 무통장입금증 등 해당 차입금에 대한 원리금을 대주(貸主)에게 상환하였음을 증명할 수 있는 서류
</t>
  </si>
  <si>
    <t>전후 1개월 이내에 차입한 자금일 것</t>
  </si>
  <si>
    <t xml:space="preserve">월세액은 임대차계약증서상 주택임차 기간 중 지급하여야 하는 월세액의 </t>
  </si>
  <si>
    <t xml:space="preserve">합계액을 주택임대차 계약기간에 해당하는 일수를 나눈 금액에 해당 </t>
  </si>
  <si>
    <t>과세기간의 임차일수를 곱한 금액으로 합니다.</t>
  </si>
  <si>
    <t>장기주택
저당차입금
이자상환공제</t>
  </si>
  <si>
    <t>1.장기주택저당차입금</t>
  </si>
  <si>
    <t>이자상환증명서</t>
  </si>
  <si>
    <t>2.주민등록표등본</t>
  </si>
  <si>
    <t>- 「국민기초생활보장법」 제2조 제2호의 수급자</t>
  </si>
  <si>
    <t>홈페이지에 접속하여 사용자 등록 / 로그인[공인인증서로그인]하고, 부양가족을 등록하시면 됩니다.</t>
  </si>
  <si>
    <t>※ 국세청 홈페이지:</t>
  </si>
  <si>
    <t>www.yesone.go.kr</t>
  </si>
  <si>
    <t>- 연말정산 간소화 대상-</t>
  </si>
  <si>
    <t>아래 간소화대상 서비스 대상항목은 공제대상 금액을 보여주기는 하나 공제대상여부까지 판단하지 못합니다.</t>
  </si>
  <si>
    <t>- 보험료 : 보장성 보험</t>
  </si>
  <si>
    <t>금융회사 등</t>
  </si>
  <si>
    <t>- 교육비 : 초.중.고.대학교 수업료, 유치원.보육시설 수업료</t>
  </si>
  <si>
    <t>※ 공제 배제 사유</t>
  </si>
  <si>
    <t xml:space="preserve">세대구성원이 보유한 주택을 포함하여 과세기간 종료일 현재 2주택 이상을 보유하거나 해당 과세기간 중에 2주택 이상을 보유한 기간이 3개월을 초과한 경우에는 그 보유기간이 속하는 과세기간에 지급한 이자상환액은 근로소득금액에서 공제하지 아니합니다.
</t>
  </si>
  <si>
    <t xml:space="preserve">중에 2주택 이상을 보유한 기간이 3개월을 초과한 경우에는 그 보유기간이 속하는 과세기간에 지급한 </t>
  </si>
  <si>
    <t>이자상환액은 근로소득금액에서 공제하지 아니합니다.</t>
  </si>
  <si>
    <t>2)부동산가격공시 및 감정평가에 관한 법률 시행규칙 제16조에 따른 공동주택가격 확인서</t>
  </si>
  <si>
    <t xml:space="preserve">이전에 장기주택저당차입금을 차입한 근로자가 2주택 이상을 소유한 경우에는 실제 거주하는 주택에 </t>
  </si>
  <si>
    <t>한해 장기주택저당차입금 이자상환액 공제가 적용됩니다.</t>
  </si>
  <si>
    <t xml:space="preserve">1.세대 및 세대주의 의 개념: </t>
  </si>
  <si>
    <t>정치자금법에 의한 정당(후원회 및 선거관리 위원회)에 기부한 정치자금</t>
  </si>
  <si>
    <t>근로자 본인이 기부한 경우에만 공제 가능함.</t>
  </si>
  <si>
    <t>국가등에 지출한 기부금</t>
  </si>
  <si>
    <t>우리사주조합원이 아닌 근로자가 우리사주조합에 지출한 기부금</t>
  </si>
  <si>
    <t>-의료용기기 구입비용 또는 임차비용
(의사,치과의사,한의사의 처방전과 판매자 또느 임대인이 발행하고 의료기기명이 기재된 의료비 영수증)</t>
  </si>
  <si>
    <t>- 만 20세 이하</t>
  </si>
  <si>
    <t>- 생계요건 충족되어야함(단, 일시퇴거 인정)</t>
  </si>
  <si>
    <t>- 직계비속 또는 입양자와 그 배우자가 모두 장애인에 해당하는 경우 그 배우자</t>
  </si>
  <si>
    <t>-「장애인 보장법」에 의한 장애인</t>
  </si>
  <si>
    <t>-「국가유공자 등 예우 및 지원에 관한 법률」에 의한 상이자 및 이와 유사한 자로서 근로능력이 없는자</t>
  </si>
  <si>
    <t xml:space="preserve"> *「상이자 및 이와 유사한 자로서 근로능력이 없는 자」라 함은 국가유공자 등 예우 및 지원에 관한 법률 별표3 에 규정된 상이등급구분표에 게기하는 상이자와 같은 정도의 신체장애가 있는 자를 말한다.</t>
  </si>
  <si>
    <t xml:space="preserve"> *의료기관 (종합병원,병원(치과,한방,요양),치과의원,한의원 및 조산원</t>
  </si>
  <si>
    <t>- 장애인보장구 구입 및 임차비용</t>
  </si>
  <si>
    <t>- 의료기기 구입 및 임차비용
 * 의료기기법 제2조 제1항의 규정에 의한 의료기</t>
  </si>
  <si>
    <t>- 시력교정용안경(콘택트렌즈) 구입비용(1명당 연50만원 이내금액)</t>
  </si>
  <si>
    <t>- 보청기 구입비용</t>
  </si>
  <si>
    <t>- 장기요양급여비 본인 일부 부담금
 *노인장기요양보험법 제40조 제1항</t>
  </si>
  <si>
    <t>- 근로자가 가입한 상해보험등에 의하여 보험회사에서 수령한 보험금으로 지급한 의료비 공제불가</t>
  </si>
  <si>
    <t>- 실제 부양하지 아니하는 직계존속이나 생계를 같이하지 아니하는 형제자매를 위해 지출한 의료비 공제불가</t>
  </si>
  <si>
    <t>- 의료기관의 진단서 발급비용 공제불가</t>
  </si>
  <si>
    <t>- 국민건강보험공단으로부터 지원받은 출산 전 진료비지원금으로 지급한 의료비 공제불가</t>
  </si>
  <si>
    <t>- 의료기관에 해당하지 않는 산후조리원에 지급한 비용등 공제불가</t>
  </si>
  <si>
    <t>- 동일 부양가족을 타인이 기본공제대상자로 한경우 그 부양가족을 위해 지출한 의료비는 공제불가</t>
  </si>
  <si>
    <t>- 의료비 공제를 받는 근로자가 의료비 지급명세서를 작성하여 회사에 제출</t>
  </si>
  <si>
    <t>- 평생교육법에 의한 원격대학,</t>
  </si>
  <si>
    <t>- 독학학위 취득교육과정 및 학점은행제 교육과정에 따른 교육비 공제</t>
  </si>
  <si>
    <t>- 취학전아동(만6세)이 학원의 설립,운영 및 과외교습에 관한 법률과 체육시설, 설치.등록에 관한 법률상 체육시설,국가.지자체 등이 운영하는 유아체능단등에 의한 학원에서 최소 월단위(1주1회이상)교습받고 지출한 수강료</t>
  </si>
  <si>
    <t>- 기본공제대상자인 장애인(소득금액의 제한을 받지 않음)을 위하여 사회복지 시설등에 지급한 특수교육비</t>
  </si>
  <si>
    <t>- 교복구입비는 1인당 50만원 이내공제</t>
  </si>
  <si>
    <t xml:space="preserve"> 가. 예능 또는 체능계의 중학교(이에 준하는 각종학교를 포함한다. 이하 같다)의 재학생으로서 전공분야의 실기가 뛰어난 것으로 인정되어, 당해 학교장이 추천한 자</t>
  </si>
  <si>
    <t xml:space="preserve"> 나. 중학교의 재학생 및 학적을 가졌던 자 또는 이와 동등이상의 학력이 있다고 인정되는 자로서 자연과학ㆍ기술ㆍ예능 또는 체능분야의 특별시ㆍ광역시 또는 도규모 이상의 대회에서 입상한 실적이 있는 자</t>
  </si>
  <si>
    <t xml:space="preserve"> 가. 외국의 정부ㆍ공공단체 또는 장학단체의 장학생으로 선발된 조기교육 대상자</t>
  </si>
  <si>
    <t xml:space="preserve"> 나. 이 영에 의한 유학으로 외국의 학교에서 3년 이상 재학하고 귀국한 자로서 당해 외국의 상용어를 사용하는 국가에 유학을 하고자 하는 자</t>
  </si>
  <si>
    <t xml:space="preserve"> 다. 대한민국의 국적을 회복한 교포이었던 자 또는 그 자녀로서 귀국 후 그가 거주하던 외국의 상용어를 사용하는 국가에 유학을 하고자 하는 자 </t>
  </si>
  <si>
    <t xml:space="preserve"> 라. 고아 또는 혼혈아나 국가유공자등 예우 및 지원에 관한 법률에 의한 국가유공자나 그 유족 또는 가족으로서 외국의 정부ㆍ단체 또는 친척 등으로부터 초청을 받은 자</t>
  </si>
  <si>
    <t xml:space="preserve"> 바. 올림픽경기대회 또는 아시아경기대회에서 금메달ㆍ은메달 또는 동메달을 수상한 자 </t>
  </si>
  <si>
    <t>- 정규교육과정이 아닌 실기지도 외부강사보수비,학교버스이용료,사회교육원 교육비,교육감으로 부터 인가받지 아니한 외국학교, 직계존속의 교육비는 공제불가능함.</t>
  </si>
  <si>
    <t>- 사내근로복지기금법에 의한 사내근로복지기금 또는 재학중인 학교, 그밖의 각종 단체로 부터 받는 장학금</t>
  </si>
  <si>
    <t>- 국외교육기관에 해당하지 아니하는 외국의 대학부설 어학연수과정에 대한 수업료</t>
  </si>
  <si>
    <t>- 수업료와 별도로 정규수업시간 외 시간에 실시하는 실기지도에 따른 외부강수의 보수비</t>
  </si>
  <si>
    <t xml:space="preserve"> -임대차계약증서의 입주일과 주민등록표 등본의 전입일 중 빠른 날로부터</t>
  </si>
  <si>
    <t xml:space="preserve"> -대부업등을 경영하지 아니하는 자로부터 차입한 자금</t>
  </si>
  <si>
    <t xml:space="preserve"> -임대차계약증서의 주소지와 주민등록표 등본의 주소지가 같을것</t>
  </si>
  <si>
    <t xml:space="preserve"> -월세액의 계산</t>
  </si>
  <si>
    <t xml:space="preserve"> -차입금의 상환기간 15년 이상</t>
  </si>
  <si>
    <t xml:space="preserve"> -주택소유권 이전등기 또는 보존등기일로부터 3월 이내에 차입</t>
  </si>
  <si>
    <t xml:space="preserve"> -채무자가 당해 저당권이 설정된 주택의 소유자</t>
  </si>
  <si>
    <t xml:space="preserve"> -세대주인 근로자는 실제거주 여부에 관계없이 공제가능함</t>
  </si>
  <si>
    <t>종교의 보급, 그 밖의 교화를 목적으로 민법 제32조에 따라 문화체육부장관</t>
  </si>
  <si>
    <t>또는 지방자치단체의 장의 허가를 받아 설립한 비영리법인(그 소속 단체를</t>
  </si>
  <si>
    <t>-&gt;법령-&gt;공고</t>
  </si>
  <si>
    <t>포함)에 기부한 기부금</t>
  </si>
  <si>
    <t>※ 기부금 공제시 기부자의 성명,일자등이 기재된것에 한하여 공제되며 주무관청의 등록허가증을 반드시 첨부하여야함.</t>
  </si>
  <si>
    <t>기부문화 활성화를 위하여 2010년부터 근로자에 대해서도 기부금지급액이 공제한도액을 초과하는 경우 그 초과금액을 다음에 해당하는 기간</t>
  </si>
  <si>
    <t>동안 기부금 이월공제를 허용하고 있다.</t>
  </si>
  <si>
    <t>표준공제</t>
  </si>
  <si>
    <t>개인연금저축
소득공제</t>
  </si>
  <si>
    <t>1. 주택마련저축납입</t>
  </si>
  <si>
    <t>납입액의 40% 공제</t>
  </si>
  <si>
    <t xml:space="preserve">   (세대주확인)</t>
  </si>
  <si>
    <t>소득공제신고서 바로가기</t>
  </si>
  <si>
    <t>소   계</t>
  </si>
  <si>
    <r>
      <t xml:space="preserve">총급여입력
</t>
    </r>
    <r>
      <rPr>
        <sz val="8"/>
        <rFont val="굴림체"/>
        <family val="3"/>
      </rPr>
      <t>(연간급여액-비과세)</t>
    </r>
  </si>
  <si>
    <t>그외</t>
  </si>
  <si>
    <t>-과세연도중 주택을 소유하지 않은 세대의 세대주</t>
  </si>
  <si>
    <t>-과세기간 중 국민주택규모 주택(2006.1.1 이후에 주택마련저축에 최초로 가입한 경우에는</t>
  </si>
  <si>
    <t>가입당시, 가입후 주택을 취득한 경우에는 기준시가가 3억원 이하인 국민주택규모의 주택)을</t>
  </si>
  <si>
    <t>1채만 소유한 세대의 세대주</t>
  </si>
  <si>
    <t xml:space="preserve">-과세연도 중에 국민주택 등의 주택당첨 외의 사유로 중도 해지한 경우에는 해당 과세연도에 </t>
  </si>
  <si>
    <t>납입한 금액은 공제불가</t>
  </si>
  <si>
    <t>1.출자소득공제신청서</t>
  </si>
  <si>
    <t>2.출자또는투자확인서</t>
  </si>
  <si>
    <t xml:space="preserve"> * 투자조합등 출자의 범위 : </t>
  </si>
  <si>
    <t xml:space="preserve">     통장거래, 신탁설정일로부터 6개월이내 신탁재산의 50%이상을 벤처기업에 투자운영)</t>
  </si>
  <si>
    <t>출자 또는 투자금액의</t>
  </si>
  <si>
    <t xml:space="preserve">   - 벤처기업육성에 관한 특별조치법에 의한 벤처기업에 직접 투자(설립시 출자, 유상증자)</t>
  </si>
  <si>
    <t>10% 공제</t>
  </si>
  <si>
    <t xml:space="preserve"> * 소득공제받은 세액 상당액에 대하여는 20%의 농어촌특별부가세가 과세됨</t>
  </si>
  <si>
    <t>신용카드 등
소득공제</t>
  </si>
  <si>
    <t>- 근로자 본인.배우자 및 생계를 같이 하는 직계존비속(소득금액의 제한은 받으나,나이제한</t>
  </si>
  <si>
    <t>없음)의 신용카드 등 사용액 (형제자매 와 다른 거주자의 기본공제를 적용받는 자는 제외함)</t>
  </si>
  <si>
    <t>총급여의 25%를 초과</t>
  </si>
  <si>
    <t>작성하여 제출)</t>
  </si>
  <si>
    <t>※공제한도</t>
  </si>
  <si>
    <t>소득 공제액을 근로소득자 공제신고서에 기재해야함.</t>
  </si>
  <si>
    <t>총급여의 20% 와</t>
  </si>
  <si>
    <t>300만원 중 작은금액</t>
  </si>
  <si>
    <t xml:space="preserve">법인의 비용을 근로자의 개인카드로 결제하였으나 법인의 비용으로 처리되는 금액에 대해서는 </t>
  </si>
  <si>
    <t>신용카드사용금액에서 근로자 본인이 스스로 제외하고 작성하여야 합니다.</t>
  </si>
  <si>
    <t>3. 지로납부영수증</t>
  </si>
  <si>
    <t>소득공제신고서 바로가기</t>
  </si>
  <si>
    <t>(앞쪽)</t>
  </si>
  <si>
    <t>기  부  금  명  세  서</t>
  </si>
  <si>
    <t>1. 인적사항</t>
  </si>
  <si>
    <t>①상        호</t>
  </si>
  <si>
    <t>②사업자 등록 번 호</t>
  </si>
  <si>
    <t>③성        명</t>
  </si>
  <si>
    <t>④주 민 등 록 번 호</t>
  </si>
  <si>
    <t>⑤주        소</t>
  </si>
  <si>
    <t>⑥사업장소재지</t>
  </si>
  <si>
    <t>2. 해당연도 기부명세</t>
  </si>
  <si>
    <t>구    분</t>
  </si>
  <si>
    <t>⑨기부
내용</t>
  </si>
  <si>
    <t>기  부  처</t>
  </si>
  <si>
    <t>⑫기 부 자</t>
  </si>
  <si>
    <t>⑬기부내역</t>
  </si>
  <si>
    <t>⑦유  형</t>
  </si>
  <si>
    <t>⑧
코드</t>
  </si>
  <si>
    <t>⑩상호
(법인명)</t>
  </si>
  <si>
    <t>⑪사업자
등록번호등</t>
  </si>
  <si>
    <t>관계
코드</t>
  </si>
  <si>
    <t>성명</t>
  </si>
  <si>
    <t>주민등록번호</t>
  </si>
  <si>
    <t>건수</t>
  </si>
  <si>
    <t>금액</t>
  </si>
  <si>
    <t>3. 구분코드별 기부금의 합계</t>
  </si>
  <si>
    <t>기부자
구  분</t>
  </si>
  <si>
    <t>총계</t>
  </si>
  <si>
    <t>공제대상 기부금</t>
  </si>
  <si>
    <t>공제제외
기부금</t>
  </si>
  <si>
    <t>법  정
기부금</t>
  </si>
  <si>
    <t>정치자금
기부금</t>
  </si>
  <si>
    <t>종교단체
지정기부금</t>
  </si>
  <si>
    <t>우리사주
조합기부금</t>
  </si>
  <si>
    <t>코    드</t>
  </si>
  <si>
    <t>합    계</t>
  </si>
  <si>
    <t>본    인</t>
  </si>
  <si>
    <t>배 우 자</t>
  </si>
  <si>
    <t>직계비속</t>
  </si>
  <si>
    <t>직계존속</t>
  </si>
  <si>
    <t>형제자매</t>
  </si>
  <si>
    <t>그    외</t>
  </si>
  <si>
    <t>4. 기부금 조정 명세</t>
  </si>
  <si>
    <t>기부금코드</t>
  </si>
  <si>
    <t>기부금연도</t>
  </si>
  <si>
    <t>⑭기부금금액</t>
  </si>
  <si>
    <t>⑮전년까지
공제된 금액</t>
  </si>
  <si>
    <t>공제대상
금액(⑭-⑮)</t>
  </si>
  <si>
    <t>해당연도
공제금액</t>
  </si>
  <si>
    <t>해당연도에 공제받지 못한 금액</t>
  </si>
  <si>
    <t>소멸금액</t>
  </si>
  <si>
    <t>이월금액</t>
  </si>
  <si>
    <t>작  성  방 법</t>
  </si>
  <si>
    <t>1. ⑦유형란 및 ⑧코드란: 다음을 참고하여 적습니다.</t>
  </si>
  <si>
    <r>
      <t xml:space="preserve">가. 「소득세법」 제34조제2항에 따른 기부금: </t>
    </r>
    <r>
      <rPr>
        <b/>
        <sz val="10"/>
        <rFont val="굴림체"/>
        <family val="3"/>
      </rPr>
      <t>“법정”</t>
    </r>
    <r>
      <rPr>
        <sz val="10"/>
        <rFont val="굴림체"/>
        <family val="3"/>
      </rPr>
      <t xml:space="preserve">, 코드번호 </t>
    </r>
    <r>
      <rPr>
        <b/>
        <sz val="10"/>
        <rFont val="굴림체"/>
        <family val="3"/>
      </rPr>
      <t>“10”</t>
    </r>
  </si>
  <si>
    <r>
      <t xml:space="preserve">나. 「조세특례제한법」 제76조에 따른 기부금: </t>
    </r>
    <r>
      <rPr>
        <b/>
        <sz val="10"/>
        <rFont val="굴림체"/>
        <family val="3"/>
      </rPr>
      <t>“정치자금”</t>
    </r>
    <r>
      <rPr>
        <sz val="10"/>
        <rFont val="굴림체"/>
        <family val="3"/>
      </rPr>
      <t xml:space="preserve">, 코드번호 </t>
    </r>
    <r>
      <rPr>
        <b/>
        <sz val="10"/>
        <rFont val="굴림체"/>
        <family val="3"/>
      </rPr>
      <t>“20”</t>
    </r>
  </si>
  <si>
    <t xml:space="preserve"> 2. (9) 기부내용에는 금전기부의 경우 “금전”으로 금전 외의 현물기부의 경우에는 “현물”로 표시하고 자산명세를 간략히 적습니다.</t>
  </si>
  <si>
    <t>3. (10) 상호(법인명)란: 상호ㆍ법인명ㆍ단체명ㆍ성명을 적습니다(「조세특례제한법」 제76조에 따른 정치자금기부금은 제외합니다).</t>
  </si>
  <si>
    <t xml:space="preserve"> 4. ⑪ 사업자등록번호 등란: 기부처의 사업자등록번호ㆍ고유번호를 적습니다(「조세특례제한법」 제76조에 따른 정치자금 기부금은 제외합니다). 다만, 기부처의 사업자등록번호ㆍ고유번호가 없는 경우 기부처의 대표자 주민등록번호를 적습니다.</t>
  </si>
  <si>
    <t xml:space="preserve">5. 「조세특례제한법」 제76조에 따른 정치자금 기부금은 기부처 구분 없이 과세연도 합계액을 ‘2. 해당연도 기부명세’의 최상단에 적고 ⑩ 상호(법인명)란과 ⑪ 사업자등록번호 등란은 적지 아니합니다. (13) 기부내역의 금액란에는 「정치자금법」에 따라 정당(같은 법에 따른 후원회 및 선거관리위원회를 포함)에 기부한 정치자금 중 정치자금 세액공제 대상 금액(최대 10만원)을 뺀 금액을 적습니다. </t>
  </si>
  <si>
    <t>6. ⑫ 기부자란: 관계코드(1. 거주자, 2. 배우자, 3.직계비속), 성명, 주민등록번호를 정확히 적습니다.</t>
  </si>
  <si>
    <t>7. (13) 기부내역의 금액란: 가지급금으로 처리한 기부금 등을 포함하고 미지급분은 “공제제외 기부금”에 포함합니다.</t>
  </si>
  <si>
    <t xml:space="preserve">8. ‘2. 해당연도 기부 명세’의 기부 금액을 코드별로 집계하여 적으며 사업자의 경우 기부금조정명세서(별지 제56호서식)의 각 해당란에 옮겨 적습니다. </t>
  </si>
  <si>
    <t>9.아래의 기부금 중 종합소득금액에서 공제되지 아니하거나 손금에 산입되지 아니한 금액은 해당 과세연도의 다음 과세연도의 개시일부터 다음에 해당하는 기간 이내에 끝나는 과세연도에 이월하여 종합소득금액에서 공제하거나 손금에 산입합니다.</t>
  </si>
  <si>
    <t>법정
기부금</t>
  </si>
  <si>
    <t>이월공제가능기간</t>
  </si>
  <si>
    <t>-</t>
  </si>
  <si>
    <t>5년</t>
  </si>
  <si>
    <t>10. ‘4. 기부금 조정 명세’ 작성 방법</t>
  </si>
  <si>
    <t>- 전년 이월 기부금액과 ‘3. 구분코드별 기부금 합계’의 기부금액에 대해 기부금코드 및 기부연도별로 작성하며 해당 연도 공제금액 및 이월금액(소멸금액)을 계산합니다.</t>
  </si>
  <si>
    <t xml:space="preserve">    - 공제받지 못한 기부금 중 이월가능 기간이 지난 기부금에 대해서는 소멸금액란에 적습니다.</t>
  </si>
  <si>
    <t>- 근로소득자가 원천징수의무자에게 제출하는 기부금명세서는 기부금코드, 기부연도, ⑭기부금액, ⑮전년까지 공제된 금액, (16)공제대상금액까지 작성할 수 있습니다.</t>
  </si>
  <si>
    <t>경로우대</t>
  </si>
  <si>
    <t>다자녀: (</t>
  </si>
  <si>
    <t>보험료</t>
  </si>
  <si>
    <t>소기업ㆍ소상공인 공제부금 소득공제</t>
  </si>
  <si>
    <t>신용카드 등</t>
  </si>
  <si>
    <t xml:space="preserve">  1. 근로소득자가 종(전)근무지 근로소득을 원천징수의무자에게 신고하지 아니하는 경우에는 근로소득자 본인이 종합소득세 신고를 하여야 하며, 신고하지 아니한 경우 가산세 부과 등 불이익이 따릅니다.</t>
  </si>
  <si>
    <t>관계코드</t>
  </si>
  <si>
    <t>관계코드</t>
  </si>
  <si>
    <t>※ 근로소득자는 신고서에 소득공제증빙서류를 첨부하여 원천징수의무자(소속 회사 등)에게 제출하며, 원천징수의무자는 신고서 및 첨부서류를 확인하여 근로소득 세액계산을 하고 근로소득자에게 즉시 근로소득원천징수영수증을 발급하여야 합니다. 연말정산 시 근로소득자에게 환급이 발생하는 경우 원천징수의무자는 근로소득자에게 환급세액을 지급하여야 합니다.</t>
  </si>
  <si>
    <t>기본공제(인적공제)</t>
  </si>
  <si>
    <t>거  주   구  분</t>
  </si>
  <si>
    <t xml:space="preserve">거 주 자   </t>
  </si>
  <si>
    <t>국세청</t>
  </si>
  <si>
    <t>2. 무주택확인서</t>
  </si>
  <si>
    <t xml:space="preserve"> (주택저축취급기관에 제출)</t>
  </si>
  <si>
    <t>의 직계존속 포함)으로서 다음에 해당하는 자의 신용카드 등 사용금액</t>
  </si>
  <si>
    <t>우리사주조합
소득공제</t>
  </si>
  <si>
    <t>연 400만원 한도</t>
  </si>
  <si>
    <t>출연금액확인서</t>
  </si>
  <si>
    <t>금액을 공제</t>
  </si>
  <si>
    <t>(우리사주조합)</t>
  </si>
  <si>
    <t>임금삭감액의 50%</t>
  </si>
  <si>
    <t>(공제한도:1천만원)</t>
  </si>
  <si>
    <t>납세조합
세액공제</t>
  </si>
  <si>
    <t>당해 납세조합에의하여</t>
  </si>
  <si>
    <t>을종근로소득원천징수부</t>
  </si>
  <si>
    <t>징수된 근로소득에대한</t>
  </si>
  <si>
    <t>을종근로소득원천징수영수증</t>
  </si>
  <si>
    <t>종합소득산출세액의</t>
  </si>
  <si>
    <t>95.11.1~'97.12.31 기간 중 미분양주택의 취득과 관련하여 '95.11.1이후 국민주택기금등으로</t>
  </si>
  <si>
    <t xml:space="preserve">주택자금차입금에 </t>
  </si>
  <si>
    <t>주택자금이자세액공제신청서</t>
  </si>
  <si>
    <t>부터 차입한 대출금 이자상환액을 세액공제</t>
  </si>
  <si>
    <t>대한 당해연도</t>
  </si>
  <si>
    <t>미분양주택확인서</t>
  </si>
  <si>
    <t>※공제기한 : 상환완료시까지</t>
  </si>
  <si>
    <t>이자상환액의30%</t>
  </si>
  <si>
    <t>차입금이자상환증명서</t>
  </si>
  <si>
    <t>매매계약서 및 등기부등본</t>
  </si>
  <si>
    <t>외국납부
세액공제</t>
  </si>
  <si>
    <t>-거주자의 근로소득금액에 국외원천소득이 합산되어 있는 국외원천소득에 대해 외국에서</t>
  </si>
  <si>
    <t>납부한 세액이 있는 경우 세액공제</t>
  </si>
  <si>
    <t>외국납부세액(한도참고)</t>
  </si>
  <si>
    <t>2.외국원천소득에 대한</t>
  </si>
  <si>
    <t>외국납부세액임을 증명할수</t>
  </si>
  <si>
    <t xml:space="preserve"> *국외근로소득이란, 우리나라 세법에 의해 계산한 과세소득으로 국외에서 발생한 소득</t>
  </si>
  <si>
    <t>있는 외국납부세액 공제</t>
  </si>
  <si>
    <t>-외국정부의 국외원천소득에 대한 소득세의 결정통지 지연이나 과세기간의 상이등의 이유로</t>
  </si>
  <si>
    <t>계산서</t>
  </si>
  <si>
    <t>과세표준확정신고서와 함께 제출할 수 없는 경우에는 그 결과통지를 받은 날로부터 45일</t>
  </si>
  <si>
    <t>3. 외국납부세액영수증</t>
  </si>
  <si>
    <t>성 명</t>
  </si>
  <si>
    <t>인적공제 항목</t>
  </si>
  <si>
    <t>의료비</t>
  </si>
  <si>
    <t>교육비</t>
  </si>
  <si>
    <t>기부금</t>
  </si>
  <si>
    <t>기타</t>
  </si>
  <si>
    <t>국세청</t>
  </si>
  <si>
    <t>구분</t>
  </si>
  <si>
    <t>지출구분</t>
  </si>
  <si>
    <t>한도액</t>
  </si>
  <si>
    <t>공제액</t>
  </si>
  <si>
    <t>작성방법 참조</t>
  </si>
  <si>
    <t>주택자금</t>
  </si>
  <si>
    <t>주택자금 공제액 계</t>
  </si>
  <si>
    <t>납입금액</t>
  </si>
  <si>
    <t>불입액40%와 72만원</t>
  </si>
  <si>
    <t>투자조합출자공제</t>
  </si>
  <si>
    <t>사용금액</t>
  </si>
  <si>
    <t>출연금액</t>
  </si>
  <si>
    <t>세액공제</t>
  </si>
  <si>
    <t>외국납부세액</t>
  </si>
  <si>
    <t>납세액(외화)</t>
  </si>
  <si>
    <t>납세액(원화)</t>
  </si>
  <si>
    <t>-</t>
  </si>
  <si>
    <t>납세국명</t>
  </si>
  <si>
    <t>납부일</t>
  </si>
  <si>
    <t>신청서제출일</t>
  </si>
  <si>
    <t>국외근무처</t>
  </si>
  <si>
    <t>근무기간</t>
  </si>
  <si>
    <t>직책</t>
  </si>
  <si>
    <t>주택자금차입금이자세액공제</t>
  </si>
  <si>
    <t>이자상환액</t>
  </si>
  <si>
    <t>입국목적</t>
  </si>
  <si>
    <t>기술도입계약 또는 근로제공일</t>
  </si>
  <si>
    <t>감면기간만료일</t>
  </si>
  <si>
    <t>접수일</t>
  </si>
  <si>
    <t>제출일</t>
  </si>
  <si>
    <t>(1쪽)</t>
  </si>
  <si>
    <t>소 득 자 성 명</t>
  </si>
  <si>
    <t>주민 등록 번호</t>
  </si>
  <si>
    <t>근 무 처 명 칭</t>
  </si>
  <si>
    <t>사업자등록번호</t>
  </si>
  <si>
    <r>
      <t>(</t>
    </r>
    <r>
      <rPr>
        <sz val="11"/>
        <rFont val="굴림체"/>
        <family val="3"/>
      </rPr>
      <t xml:space="preserve">  </t>
    </r>
  </si>
  <si>
    <t>)</t>
  </si>
  <si>
    <t>,</t>
  </si>
  <si>
    <t>세 대 원</t>
  </si>
  <si>
    <t>(</t>
  </si>
  <si>
    <t>국              적</t>
  </si>
  <si>
    <t>비거주자</t>
  </si>
  <si>
    <t>감   면  기   간</t>
  </si>
  <si>
    <t>인적공제 항목 변동 여부</t>
  </si>
  <si>
    <t xml:space="preserve">전년과동일   </t>
  </si>
  <si>
    <t>자료
구분</t>
  </si>
  <si>
    <t>신용카드 등 사용액공제</t>
  </si>
  <si>
    <t>인적공제 항목에
해당하는 인원수를 기재
기재</t>
  </si>
  <si>
    <t>국세청</t>
  </si>
  <si>
    <t>(근로자 본인)</t>
  </si>
  <si>
    <t xml:space="preserve">  ※ 참고사항</t>
  </si>
  <si>
    <t xml:space="preserve"> 1. 관계코드</t>
  </si>
  <si>
    <t>구  분</t>
  </si>
  <si>
    <t>관계코드</t>
  </si>
  <si>
    <t>구분</t>
  </si>
  <si>
    <t>소득자 본인</t>
  </si>
  <si>
    <t>0</t>
  </si>
  <si>
    <t>소득자의 직계존속</t>
  </si>
  <si>
    <t>1</t>
  </si>
  <si>
    <t>배우자의 직계존속</t>
  </si>
  <si>
    <t>2</t>
  </si>
  <si>
    <t>배우자</t>
  </si>
  <si>
    <t>3</t>
  </si>
  <si>
    <t>직계비속 (자녀ㆍ입양자)</t>
  </si>
  <si>
    <t>직계비속(코드 4제외)</t>
  </si>
  <si>
    <t>5 (*)</t>
  </si>
  <si>
    <t>(소법 §50 ① 2)</t>
  </si>
  <si>
    <t>형제자매</t>
  </si>
  <si>
    <t>6</t>
  </si>
  <si>
    <t>수급자(코드1~6제외)</t>
  </si>
  <si>
    <t>7</t>
  </si>
  <si>
    <t>위탁아동</t>
  </si>
  <si>
    <t>8</t>
  </si>
  <si>
    <t>(*) 해당 직계비속과 그 배우자가 장애인인 경우 그 배우자를 포함</t>
  </si>
  <si>
    <t>※ 관계코드 4~6 는 소득자와 배우자의 각각의 관계를 포함합니다.</t>
  </si>
  <si>
    <t xml:space="preserve"> 2. 연령기준</t>
  </si>
  <si>
    <t>3. 부녀자 공제란에는 여성근로소득자 본인에 한해 적용 여부를 표시합니다.</t>
  </si>
  <si>
    <t>(2쪽)</t>
  </si>
  <si>
    <t>지출명세</t>
  </si>
  <si>
    <t>금액</t>
  </si>
  <si>
    <t>II.
연
금
보
험
료
공
제</t>
  </si>
  <si>
    <t>국민연금보험료</t>
  </si>
  <si>
    <t>종(전)근무지</t>
  </si>
  <si>
    <t>보험료</t>
  </si>
  <si>
    <t>전액</t>
  </si>
  <si>
    <t>주(현)근무지</t>
  </si>
  <si>
    <t>연금보험료 계</t>
  </si>
  <si>
    <t>100만원</t>
  </si>
  <si>
    <t>주택임차차입금</t>
  </si>
  <si>
    <t>원리금상환액</t>
  </si>
  <si>
    <t>월세액</t>
  </si>
  <si>
    <t>지출액</t>
  </si>
  <si>
    <t>이자 상환액</t>
  </si>
  <si>
    <t>청약저축</t>
  </si>
  <si>
    <t>납입금액</t>
  </si>
  <si>
    <t>근로자주택마련저축</t>
  </si>
  <si>
    <t>주택청약종합저축</t>
  </si>
  <si>
    <t>주택마련저축 소득공제 계</t>
  </si>
  <si>
    <t>출자ㆍ투자금액</t>
  </si>
  <si>
    <t>투자조합 출자공제 계</t>
  </si>
  <si>
    <t>사용금액</t>
  </si>
  <si>
    <t>기 타(                                      )</t>
  </si>
  <si>
    <t>국외원천소득</t>
  </si>
  <si>
    <t>년</t>
  </si>
  <si>
    <t>월</t>
  </si>
  <si>
    <t>일</t>
  </si>
  <si>
    <t>신고인</t>
  </si>
  <si>
    <t>(서명 또는 인)</t>
  </si>
  <si>
    <t xml:space="preserve">  VI. 추가 제출 서류</t>
  </si>
  <si>
    <t xml:space="preserve">제출 </t>
  </si>
  <si>
    <t>연말정산이란 근로소득을 포함한 종합소득이 있는 거주자가 매년 1.1～12.31까지 발생한 소득을 익년 5월 1일부터</t>
  </si>
  <si>
    <t>5월 31일까지 개인별로 종합소득세 확정신고를 하여야 하는 것이나, 근로소득만 있는 거주자 (근로자)에 대하여는</t>
  </si>
  <si>
    <t>근로소득을 지급하는 자(원천징수 의무자)가 근로소득세 연말정산을 하는 경우에 한하여 각 개인별로 종합소득세</t>
  </si>
  <si>
    <t xml:space="preserve">예정이며, 다음과 같이 협조를 요청하오니 참고하시어 진행하여 주시기 바랍니다. </t>
  </si>
  <si>
    <t xml:space="preserve">                             - 근로소득자소득공제신고서 (연말정산을 하는 모든 근로자 제출필)</t>
  </si>
  <si>
    <r>
      <t xml:space="preserve">의료비는 1월1일부터 12월 31일까지 지출한 비용으로 </t>
    </r>
    <r>
      <rPr>
        <u val="single"/>
        <sz val="10"/>
        <rFont val="굴림체"/>
        <family val="3"/>
      </rPr>
      <t xml:space="preserve">총 급여 3%를 </t>
    </r>
    <r>
      <rPr>
        <sz val="10"/>
        <rFont val="굴림체"/>
        <family val="3"/>
      </rPr>
      <t>초과하는 경우 공제 가능</t>
    </r>
  </si>
  <si>
    <t>- 치료요양을 위한 의약품(보약 포함)구입 비용(건강증진을 위한 의약품제외)
 *약사법 제2조의 규정에 의한 의약품</t>
  </si>
  <si>
    <r>
      <t xml:space="preserve">- 신용카드 등 사용금액에 대한 </t>
    </r>
    <r>
      <rPr>
        <u val="single"/>
        <sz val="10"/>
        <rFont val="굴림체"/>
        <family val="3"/>
      </rPr>
      <t>신용카드소득공제 신청서</t>
    </r>
    <r>
      <rPr>
        <sz val="10"/>
        <rFont val="굴림체"/>
        <family val="3"/>
      </rPr>
      <t>에 의해 공제 금액을 계산하고, 당해</t>
    </r>
  </si>
  <si>
    <t xml:space="preserve"> * 공제제외 사용금액 : 법인의 비용</t>
  </si>
  <si>
    <t>* 공제대상에 포함되는 사용금액 : 근로소득이 있는 거주자 또는 배우자의 직계존비속(배우자</t>
  </si>
  <si>
    <t>2. 소득금액이 100만원이하인 경우
소득금액제한: 종합(이자,배당,사업,근로,연금,기타소득금액), 퇴직, 양도소득금액의 연간 합계액으로써, 총수입금액이 아니라 필요경비를 공제한 후의 금액</t>
  </si>
  <si>
    <t>근로자 본인의 국민연금보험료</t>
  </si>
  <si>
    <t>근로자가 부담하는 퇴직연금 부담금 (연금저축공제와 합하여 연 400만원한도)</t>
  </si>
  <si>
    <t>퇴직연금납입증명서 또는 연말정산 간소화 서비스로 발급하는 서류</t>
  </si>
  <si>
    <t>- 진찰,치료 등을 위한 의료기관 지출 비용(미용,성형수술비용 제외)</t>
  </si>
  <si>
    <t>1. 의료비지급명세서</t>
  </si>
  <si>
    <t>(간소화 서비스 자료가 아닐경우</t>
  </si>
  <si>
    <t>작성하여 제출)</t>
  </si>
  <si>
    <t xml:space="preserve">-시력보정용 안경 또는 콘텍트렌즈 구입영수증                                                                                                                                                                                                                                           </t>
  </si>
  <si>
    <t>근로자와 기본공제대상자(연령제한을 받지 않음)인 배우자, 직계비속, 형재자매 및 입양자를 위하여 지급한 수업료.입학금,보육비용.수강료 및 그밖의 공납금을 합산한 금액</t>
  </si>
  <si>
    <t>-「근로자직업능력개발법」제 2조에 따른 직업능력개발훈련시설에서 실시하는 직업능력개발훈련을 위하여 지급한 수강료(근로자가 받은 수강지원금은 차감)</t>
  </si>
  <si>
    <t>- 초.중.고등학생을 위한 교육비는「학교급식법」에 따라 학교급식을 실시하는 학교에 지급한 급식비와 학교에서 구입한 교과서 대금, 및 「초.중등교육법」에 따른 학교에서 실시하는 방과후 수업료(교제비 제외)를 포함</t>
  </si>
  <si>
    <t xml:space="preserve">1.「국외유학에 관한 규정」제 5조에 따른 자비유학의 자격이 있는 자 </t>
  </si>
  <si>
    <t>2.「국외유학에 관한 규정」제15조에 따라 유학을 하는 자로서 부양의무자와 국외에서 동거한 기간이 1년 이상인 자</t>
  </si>
  <si>
    <t>자비유학의 자격이 있는 자란,</t>
  </si>
  <si>
    <t>※국외교육비 (기본공제 대상자)</t>
  </si>
  <si>
    <t>2. 교복구입 영수증</t>
  </si>
  <si>
    <t>※ 국외교육비 공제</t>
  </si>
  <si>
    <t>가. 국외교육비납입영수증, 
국외교육기관임을 증명하는 서류</t>
  </si>
  <si>
    <t>② 교육장으로 부터 유학인정을 받은 자는 교육장이 발급하는 국외유학인증서</t>
  </si>
  <si>
    <t>③ 국립국제교육원장의 유학인정을 받은 자는 국제교육진흥원장이 발급하는 국외유학 인정서</t>
  </si>
  <si>
    <t>(2)국외유학에 관한 제15조에 따라 유학을 하는 자로서 부양의무자와 국외에서 동거한 기간이 1년이상인 자임을 증명할 수 있는 서류 (재외국민등록부등본 등)</t>
  </si>
  <si>
    <t>(1) 국외유학에 관한 규정 제5조에 따른 자비유학자격이 있는 학생
① 중학교 졸업이상의 학력이 있거나 이와 동등이상의 학력이 있다고 인정되는자는 학력 인정서류 (졸업장 사본 등)</t>
  </si>
  <si>
    <t>나. 근로자가 국내에 근무하고 있는 경우 초등학교 취학전 아동과 초등학생.중학생의 경우 다음의 국외 교육비 공제 대상임을 입증하는 서류 제출</t>
  </si>
  <si>
    <t>- 국내에서 계속 근무하는 근로자가 자녀의 학업을 위해 배우자와 자녀만을 외국에 이주시킨 경우에는 「국외유학에 관한 규정」제15조에 해당되지 아니하므로 국외 교육비 공제를 받을 수 없는 것임.</t>
  </si>
  <si>
    <t>주택을 임차하기 위하여 개인으로 부터 차입한 차입금의 원리금 상환액</t>
  </si>
  <si>
    <t xml:space="preserve"> - 총급여액 요건이 없음.</t>
  </si>
  <si>
    <t xml:space="preserve"> - 해당과세기간의 총급여액이 5천만원 이하인 근로자</t>
  </si>
  <si>
    <t>다음의 요건을 모두 갖추어야 하고 그 요건을 충족하지 못한 경우 그 사유가 발생한 날부터 공제를 받을 수 없음</t>
  </si>
  <si>
    <r>
      <t xml:space="preserve">3. 장기주택저당차입금으로 취득한 주택의 가액 또는 주택분양권의 가격을 확인할 수 있는 </t>
    </r>
    <r>
      <rPr>
        <u val="single"/>
        <sz val="10"/>
        <rFont val="굴림체"/>
        <family val="3"/>
      </rPr>
      <t>다음 어느 하나에 해당하는 서류</t>
    </r>
    <r>
      <rPr>
        <sz val="10"/>
        <rFont val="굴림체"/>
        <family val="3"/>
      </rPr>
      <t xml:space="preserve">와 </t>
    </r>
    <r>
      <rPr>
        <u val="single"/>
        <sz val="10"/>
        <rFont val="굴림체"/>
        <family val="3"/>
      </rPr>
      <t>건물등기부등본 또는 분양계약서
1)부동산가격공시 및 감정평가에 관한 법률 시행규칙 제13조에 따른 개별주택가격 확인서</t>
    </r>
  </si>
  <si>
    <t>3) 1)및 2)에서 규정한 서류 외에 주택의 가액 또는 주택분양권의 가격을 확인할 수 있는 서류로서 국세청장이 고시하는 서류</t>
  </si>
  <si>
    <t xml:space="preserve">3. 기타서류 : 종교단체등이 </t>
  </si>
  <si>
    <t>③우리사주조합</t>
  </si>
  <si>
    <t>⑤지정기부금</t>
  </si>
  <si>
    <t>④지정기부금</t>
  </si>
  <si>
    <t>(종교단체)</t>
  </si>
  <si>
    <t>(종교단체제외)</t>
  </si>
  <si>
    <t>※ 거주자 및 기본공제대상자가 해당 과세기간에 지급한 기부금
  (다만, 조세특례제한법에 따른 정치자금기부금과 우리사주조합기부금은 거주자가 지급한 기부금에 한해 공제</t>
  </si>
  <si>
    <t xml:space="preserve">  (다만, 조세특례제한법에 따른 정치자금기부금과 우리사주조합기부금은 이월공제가 허용되지 아니함)</t>
  </si>
  <si>
    <t>※ 기부금의 이월공제</t>
  </si>
  <si>
    <t>3. 주민등록표등본</t>
  </si>
  <si>
    <t>중소기업창업투자조합 출자 등
소득공제</t>
  </si>
  <si>
    <t>1.신용카드공제신청서</t>
  </si>
  <si>
    <t>4. 현금영수증 사용명세서</t>
  </si>
  <si>
    <t>5. 중간입사자는 월별 상세내역도 포함하여 제출</t>
  </si>
  <si>
    <t>2.신용카드등 사용 금액 확인서</t>
  </si>
  <si>
    <t>주택차입금
이자세액공제</t>
  </si>
  <si>
    <t>1.외국납부세액신청서</t>
  </si>
  <si>
    <t>부녀자</t>
  </si>
  <si>
    <t>세 대 주 여 부</t>
  </si>
  <si>
    <t>전통시장
사용분</t>
  </si>
  <si>
    <t xml:space="preserve">보험료
</t>
  </si>
  <si>
    <t>국민건강보험
(장기요양보험 포함)</t>
  </si>
  <si>
    <t>고용보험</t>
  </si>
  <si>
    <r>
      <t xml:space="preserve">보험료
</t>
    </r>
    <r>
      <rPr>
        <sz val="9"/>
        <color indexed="19"/>
        <rFont val="굴림"/>
        <family val="3"/>
      </rPr>
      <t>(* 작성불필요)</t>
    </r>
  </si>
  <si>
    <t>대출기관차입</t>
  </si>
  <si>
    <t>거주자 차입</t>
  </si>
  <si>
    <t>15년~29년</t>
  </si>
  <si>
    <t>15년 미만</t>
  </si>
  <si>
    <t>2011년 이전 차입분</t>
  </si>
  <si>
    <t>장기주택저당
차입금</t>
  </si>
  <si>
    <t>2012년 이후 차입분
(15년 이상)</t>
  </si>
  <si>
    <t>30년 이상</t>
  </si>
  <si>
    <t>기타대출</t>
  </si>
  <si>
    <t>주택마련저축소득공제</t>
  </si>
  <si>
    <t>세액감면</t>
  </si>
  <si>
    <t>외국인근로소득에 대한 감면</t>
  </si>
  <si>
    <t>근로소득에 대한 조세조약상 감면</t>
  </si>
  <si>
    <t>중소기업 취업 청년 감면</t>
  </si>
  <si>
    <t>IV.
그
밖
의
소 
득
공
제</t>
  </si>
  <si>
    <r>
      <t xml:space="preserve">신고인은 「소득세법」 제140조에 따라 위의 내용을 신고하며, </t>
    </r>
    <r>
      <rPr>
        <b/>
        <sz val="9"/>
        <color indexed="8"/>
        <rFont val="굴림"/>
        <family val="3"/>
      </rPr>
      <t xml:space="preserve">위 내용을 충분히 검토하였고 신고인이 알고 있는 사실 그대로를 정확하게 적었음을 확인합니다. </t>
    </r>
  </si>
  <si>
    <t xml:space="preserve"> 1. 외국인근로자 단일세율적용신청서 제출 여부(○ 또는 X로 기입합니다)</t>
  </si>
  <si>
    <t>I. 인적사항</t>
  </si>
  <si>
    <t>①</t>
  </si>
  <si>
    <t>상        호</t>
  </si>
  <si>
    <t>②</t>
  </si>
  <si>
    <t>사업자등록번호</t>
  </si>
  <si>
    <t>③</t>
  </si>
  <si>
    <t>성        명</t>
  </si>
  <si>
    <t>④</t>
  </si>
  <si>
    <t>주민등록번호</t>
  </si>
  <si>
    <t>⑤</t>
  </si>
  <si>
    <t>주        소</t>
  </si>
  <si>
    <t>(전화번호 :</t>
  </si>
  <si>
    <t>)</t>
  </si>
  <si>
    <t>⑥</t>
  </si>
  <si>
    <t>사업장소재지</t>
  </si>
  <si>
    <t xml:space="preserve"> ＊주택마련저축 공제애 대한 명세를 작성합니다.</t>
  </si>
  <si>
    <t>공제가능금액</t>
  </si>
  <si>
    <t>급여의 3%</t>
  </si>
  <si>
    <t>의료비총액</t>
  </si>
  <si>
    <t>* 의료비 공제 금액 간편계산해보기</t>
  </si>
  <si>
    <t>⑤ 소 계
(⑥+⑦+⑧+⑨+⑩)</t>
  </si>
  <si>
    <t>* 4명을 초과하게 되면 아래 별지를 이용하여 작성하시기 바랍니다.
* 1페이지에 모두 작성되면 인쇄시 페이지 설정을 1page로 하여 인쇄하시기 바랍니다.</t>
  </si>
  <si>
    <t>⑭ 공제제외금액 계산</t>
  </si>
  <si>
    <t>계산식</t>
  </si>
  <si>
    <t xml:space="preserve">  가. 근로소득이 있는 거주자 본인</t>
  </si>
  <si>
    <t xml:space="preserve">  나. 연간 소득금액의 합계액이 100만원 이하인 배우자</t>
  </si>
  <si>
    <t xml:space="preserve"> 5. 신용카드 등 사용금액의 ⑥ 신용카드, ⑨ 직불카드ㆍ기명식선불카드 ⑩ 전통시장사용분 등 란은 신용카드 등 사용금액 확인서(별지 제74호의5서식)의  "소득공제대상금액란"란 ⑤,⑥의 금액을 적거나 국세청 홈페이지(www.yesone.go.kr)에서 제공하는 사용금액을 적고, "⑧ 학원비 지로납부액"란은 지로 방식으로 납부한 금액의 합계액을 적으며, "⑦ 현금영수증"란은 국세청 홈페이지에서 제공하는 현금영수증사용금액(전통시장사용분을 제외합니다)을 적습니다.
이 경우 ⑥ ~ ⑩란의 금액은 부동산임대소득ㆍ사업소득과 관련된 비용 또는 법인의 비용에 해당하는 금액을 뺀 금액을 말합니다.</t>
  </si>
  <si>
    <t xml:space="preserve"> 6. "⑭-1 총급여"란은 비과세 소득을 제외한 근로소득을 말하며, 근로소득원천징수영수증(「소득세법 시행규칙」 별지 제24호서식)의  총급여란의 금액을 옮겨 적습니다.</t>
  </si>
  <si>
    <t xml:space="preserve"> 7. 자료구분란의 “국세청 자료”란은 근로소득자가 해당 소득공제 증명서류로 국세청 홈페이지(연말정산간소화 서비스를 말합니다)에서 제공하는 연말정산소득공제 명세를 제출하는 경우에 해당 공제항목의 금액을 적습니다.
"그 밖의 자료”란은 소득자가 국세청 홈페이지(연말정산간소화 서비스를 말합니다)에서 제공하는 증명서류 외의 소득공제 증명서류를 제출한 경우에 해당 소득공제 증명서류 금액을 적습니다.</t>
  </si>
  <si>
    <t xml:space="preserve">  다. 거주자와 생계를 같이 하는 직계존비속 (배우자의 직계존속과 「소득세법 시행령」 제106조제7항에 따른 동거입양자를 포함하되,
      다른 거주자의 기본공제를 받은 자는 제외한다)으로서 연간 소득금액의 합계액이 100만원 이하인 자 </t>
  </si>
  <si>
    <t>- 대학원 교육비 (근로자 본인에 한함)</t>
  </si>
  <si>
    <r>
      <t>국외교육기관의 학생을 위하여 교육비를 지급하는 거주자가 국내에서 근무하는 경우</t>
    </r>
    <r>
      <rPr>
        <b/>
        <sz val="10"/>
        <rFont val="굴림체"/>
        <family val="3"/>
      </rPr>
      <t xml:space="preserve"> 초등학교 취학전 아동과 초등학생.중학생의 </t>
    </r>
    <r>
      <rPr>
        <sz val="10"/>
        <rFont val="굴림체"/>
        <family val="3"/>
      </rPr>
      <t>경우 다음의 학생에 한하여 교육비 공제 가능 (2012.1.1 이후 국외유학자녀 교육비 공제시 고등학생.대학생은 위의 국외유학자격 요건 삭제)</t>
    </r>
  </si>
  <si>
    <t>노인장기요양보험료</t>
  </si>
  <si>
    <t>① 의료비지급명세서(</t>
  </si>
  <si>
    <t xml:space="preserve">                                                                             (국적 코드 :                         )</t>
  </si>
  <si>
    <t>고정금리.비거치상환 대출</t>
  </si>
  <si>
    <t>본 안내문은 당사 홈페이지(http://www.crowehorwath.net/kr/) 에서 내려받으실 수 있습니다.</t>
  </si>
  <si>
    <t>- 현 근무지의 연금보험료, 국민건강보험료 및 고용보험료 등은 신고인이 작성하지 아니하여도 됩니다.</t>
  </si>
  <si>
    <t>- 기타 의료비 영수증 = 5</t>
  </si>
  <si>
    <t>⑥ 신용카드
(전통시장 ㆍ 대중교통 제외)</t>
  </si>
  <si>
    <t>⑦ 현금
영수증
(전통시장 ㆍ 대중교통 제외)</t>
  </si>
  <si>
    <t>⑤ 소 계
(⑥+⑦+⑧+⑨+⑩)</t>
  </si>
  <si>
    <t>⑨ 전통시장 사용분(신용카드,직불 ㆍ선불카드, 현금영수증)</t>
  </si>
  <si>
    <t>⑩ 대중교통 이용분(신용카드,직불 ㆍ선불카드, 현금영수증)</t>
  </si>
  <si>
    <t>⑪전통시장사용분 공제액
(⑨X30%)</t>
  </si>
  <si>
    <t>⑫ 대중교통이용분 공제액
(⑩X 30%)</t>
  </si>
  <si>
    <t>⑬ 직불.선불카드
 현금영수증 사용분공제액
(⑦+⑧X 30%)</t>
  </si>
  <si>
    <t>⑮-1 총급여</t>
  </si>
  <si>
    <t>(⑮-2) X 15%</t>
  </si>
  <si>
    <t>(⑥)X15% + {(⑮-2)- ⑥)}X30%</t>
  </si>
  <si>
    <t>⑮-3</t>
  </si>
  <si>
    <t>⑮-2최저사용금액≤
신용카드사용분(⑥)</t>
  </si>
  <si>
    <t>⑮-2최저사용금액＞
신용카드사용분(⑥)</t>
  </si>
  <si>
    <t>⑮-3  계산</t>
  </si>
  <si>
    <t>연말정산의 간소화를 위하여 해당 발급기관으로부터 개별적으로 교부받아야 하는 증빙서류를 근로자가 국세청 홈페이지에서</t>
  </si>
  <si>
    <t>- 의료비 (장애인보장구, 안경, 보청기 등 - 영수증 제출자료)</t>
  </si>
  <si>
    <t>(주택관련 공제의 간소화서비스 자료는 금융기관에서 제공한 금액을 단순히 보여주기만 하는 것이므로, 근로자 스스로 소득공제
 요건을 검토하여 공제대상에 해당하는 경우에만 신청합니다)</t>
  </si>
  <si>
    <t>- 해당되는 지급명세서 및 신청서는 반드시 작성하시어 첨부해 주시기 바랍니다.</t>
  </si>
  <si>
    <t>- 주택자금관련한 부당공제가 가장 많이 적발되고 있습니다. 공제해당여부를 잘 판단하여 제출하시기 바랍니다</t>
  </si>
  <si>
    <t>근로자(그 배우자 포함)와 생계를 같이 하는 다음 어느 하나에 해당하는 부양가족으로서 연간소득금액의 합계액이 100만원 이하인(즉, 총급여 500만원 미만)</t>
  </si>
  <si>
    <t>경우. (부양가족이 소득세법 제 51조 제1항 제2호의 장애인에 해당하는 경우에는 연령의 제한을 받지 아니함)</t>
  </si>
  <si>
    <t>- 연령과 생계 요건 없음. 소득금액 요건(연간소득제한100만원 이하)</t>
  </si>
  <si>
    <t xml:space="preserve">- 만 60세 이상(남자, 여자 동일) </t>
  </si>
  <si>
    <t>국민연금보험료 외의 연금보험료</t>
  </si>
  <si>
    <t>※참고
1. 생계를 같이 하는 부양가족에 대한 예외 사항 
- 직계비속.입양자는 주소(거소)에 관계없이 생계를 같이 하는것으로 본다
- 거주자 또는 동거가족(직계비속.입양자 제외)이 취학, 질병의 요양, 근무상 또는 사업상의 형편으로 본래의 주소 또는 거소를 일시 퇴거한 경우에도 생계를 같이하는 것으로 본다
- 근로자의 부양가족 중 근로자(그배우자 포함)의 직계존속이 주거의 형편에 따라 별거하고 있는 경우 생계를 같이하는 것으로 본다.</t>
  </si>
  <si>
    <t>세  대 주</t>
  </si>
  <si>
    <t>⑥ 신용카드
(전통시장 ㆍ 대중교통 제외)</t>
  </si>
  <si>
    <r>
      <t xml:space="preserve">신용
카드 등
</t>
    </r>
    <r>
      <rPr>
        <sz val="7"/>
        <color indexed="10"/>
        <rFont val="굴림"/>
        <family val="3"/>
      </rPr>
      <t>(전통시장ㆍ대중교통비 제외)</t>
    </r>
  </si>
  <si>
    <r>
      <t xml:space="preserve">직불
카드등
</t>
    </r>
    <r>
      <rPr>
        <sz val="7"/>
        <color indexed="10"/>
        <rFont val="굴림"/>
        <family val="3"/>
      </rPr>
      <t>(전통시장ㆍ대중교통비 제외)</t>
    </r>
  </si>
  <si>
    <r>
      <t xml:space="preserve">현금영수증
</t>
    </r>
    <r>
      <rPr>
        <sz val="7"/>
        <color indexed="10"/>
        <rFont val="굴림"/>
        <family val="3"/>
      </rPr>
      <t>(전통시장ㆍ대중교통비 제외)</t>
    </r>
  </si>
  <si>
    <t>대중교통
이용액</t>
  </si>
  <si>
    <t>4. 장애인 공제란에는 다음의 해당코드를 적습니다.</t>
  </si>
  <si>
    <t>구       분</t>
  </si>
  <si>
    <t>해당코드</t>
  </si>
  <si>
    <t>「장애인복지법」에 따른 장애인</t>
  </si>
  <si>
    <t>「국가유공자 등 예우 및 지원에 관한 법률」에 따른 상이자 및 
이와 유사한 자로서 근로능력이 없는자</t>
  </si>
  <si>
    <t>그 밖에 항시 치료를 요하는 
중증환자</t>
  </si>
  <si>
    <t>5. 내.외국인 : 내국인 = 1, 외국인 = 9 로 구분하여 적습니다. 근로소득자가 외국인에 해당하는 경우 국적을 적으며 국적코드는 거주지국코드를 참조하여 적습니다.</t>
  </si>
  <si>
    <t xml:space="preserve">   (전통시장사용분과 대중교통비용분 포함된 금액은 제외)을 적습니다.</t>
  </si>
  <si>
    <t>연금보험료
(국민연금, 공무원연금, 군인연금, 교직원연금,연금계좌 등)</t>
  </si>
  <si>
    <t>개인연금저축(2000년 이전 가입)</t>
  </si>
  <si>
    <t>⑦ 현금
영수증
(전통시장 ㆍ 대중교통 제외)</t>
  </si>
  <si>
    <t>이자상환액</t>
  </si>
  <si>
    <t>□ 정부간 협약           □ 기술도입계약           □ 「조세특례제한법」상 감면         □ 조세조약상 감면</t>
  </si>
  <si>
    <t>※ 유의사항</t>
  </si>
  <si>
    <t>2. 연금계좌 소득공제</t>
  </si>
  <si>
    <t xml:space="preserve">  1) 퇴직연금계좌</t>
  </si>
  <si>
    <t xml:space="preserve">  2) 연금저축계좌</t>
  </si>
  <si>
    <t>※ 작성방법</t>
  </si>
  <si>
    <t xml:space="preserve"> 5. 공제금액란은 근로소득자가 적지 않을 수 있습니다.</t>
  </si>
  <si>
    <t>210mmx297mm (백상지80g/㎡)</t>
  </si>
  <si>
    <t>4. 국세청장이 연말정산간소화서비스를 통해 제공하는 의료비자료의 경우에는 의료비 공제대상자 별로 의료비 지출 합계액을 적습니다. 따라서 지급처의 사업자등록번호, 건수를 적지 아니합니다.</t>
  </si>
  <si>
    <t xml:space="preserve"> - 국세청장이 연말정산간소화서비스를 통해 제공하는 의료비 자료 = 1</t>
  </si>
  <si>
    <t xml:space="preserve"> - 「노인장기요양보험법 시행규칙」별지 제24호 장기요양급여비용 명세서 = 4</t>
  </si>
  <si>
    <t>① 성    명</t>
  </si>
  <si>
    <r>
      <t>다. 「소득세법」 제34조제1항에 따른 기부금(기부금대상민간단체에 대한 기부금을 포함하고, 종교단체 기부금은 제외):
    “</t>
    </r>
    <r>
      <rPr>
        <b/>
        <sz val="10"/>
        <rFont val="굴림체"/>
        <family val="3"/>
      </rPr>
      <t>지정</t>
    </r>
    <r>
      <rPr>
        <sz val="10"/>
        <rFont val="굴림체"/>
        <family val="3"/>
      </rPr>
      <t>”, 코드번호 “</t>
    </r>
    <r>
      <rPr>
        <b/>
        <sz val="10"/>
        <rFont val="굴림체"/>
        <family val="3"/>
      </rPr>
      <t>40</t>
    </r>
    <r>
      <rPr>
        <sz val="10"/>
        <rFont val="굴림체"/>
        <family val="3"/>
      </rPr>
      <t>”</t>
    </r>
  </si>
  <si>
    <r>
      <t>라. 「소득세법」 제34조제1항에 따른 기부금 중 종교단체 기부금: “</t>
    </r>
    <r>
      <rPr>
        <b/>
        <sz val="10"/>
        <rFont val="굴림체"/>
        <family val="3"/>
      </rPr>
      <t>종교</t>
    </r>
    <r>
      <rPr>
        <sz val="10"/>
        <rFont val="굴림체"/>
        <family val="3"/>
      </rPr>
      <t>”, 코드번호 “</t>
    </r>
    <r>
      <rPr>
        <b/>
        <sz val="10"/>
        <rFont val="굴림체"/>
        <family val="3"/>
      </rPr>
      <t>41</t>
    </r>
    <r>
      <rPr>
        <sz val="10"/>
        <rFont val="굴림체"/>
        <family val="3"/>
      </rPr>
      <t>”</t>
    </r>
  </si>
  <si>
    <r>
      <t>마. 「조세특례제한법」 제88조의4에 따른 우리사주조합기부금: “</t>
    </r>
    <r>
      <rPr>
        <b/>
        <sz val="10"/>
        <rFont val="굴림체"/>
        <family val="3"/>
      </rPr>
      <t>우리사주</t>
    </r>
    <r>
      <rPr>
        <sz val="10"/>
        <rFont val="굴림체"/>
        <family val="3"/>
      </rPr>
      <t>”, 코드번호 “</t>
    </r>
    <r>
      <rPr>
        <b/>
        <sz val="10"/>
        <rFont val="굴림체"/>
        <family val="3"/>
      </rPr>
      <t>42</t>
    </r>
    <r>
      <rPr>
        <sz val="10"/>
        <rFont val="굴림체"/>
        <family val="3"/>
      </rPr>
      <t>”</t>
    </r>
  </si>
  <si>
    <r>
      <t>바. 그 밖의 기부금으로서 필요경비 및 소득공제금액 대상에 해당되지 아니한 기부금: “</t>
    </r>
    <r>
      <rPr>
        <b/>
        <sz val="10"/>
        <rFont val="굴림체"/>
        <family val="3"/>
      </rPr>
      <t>공제제외</t>
    </r>
    <r>
      <rPr>
        <sz val="10"/>
        <rFont val="굴림체"/>
        <family val="3"/>
      </rPr>
      <t>”, 코드번호 “</t>
    </r>
    <r>
      <rPr>
        <b/>
        <sz val="10"/>
        <rFont val="굴림체"/>
        <family val="3"/>
      </rPr>
      <t>50</t>
    </r>
    <r>
      <rPr>
        <sz val="10"/>
        <rFont val="굴림체"/>
        <family val="3"/>
      </rPr>
      <t>”</t>
    </r>
  </si>
  <si>
    <t>종교단체외
지정기부금</t>
  </si>
  <si>
    <t>-「유아교육법」,「초.중등교육법」,「고등교육법」 및 「특별법」에 따른 학교</t>
  </si>
  <si>
    <t>①자비유학을 할 수 있는 자는 다음 각 호의 어느 하나에 해당하고 외국의 교육기관ㆍ연구기관 또는 연수기관으로부터 입학허가 또는 초청을 받은 자이어야 한다.</t>
  </si>
  <si>
    <t xml:space="preserve">2. 다음 각목의 어느 하나에 해당하는 자로서 당해 학교를 관할하거나 학력인정에 관한 사무를 관장하는 교육장의 유학인정을 받은 자 </t>
  </si>
  <si>
    <t xml:space="preserve"> 다. 중학교의 재학생 및 학적을 가졌던 자 또는 이와 동등이상의 학력이 있다고 인정되는 자로서 국가기술자격법 제 9조제1항 제 1호에 따른 기술사,기능장,기사 또는 산업기사의 기술자격 취득자</t>
  </si>
  <si>
    <t xml:space="preserve"> 라. 특수교육진흥법에 의한 특수교육대상자(장애인 등에대한 특수교육법 제2조 제3호)</t>
  </si>
  <si>
    <t>- 학교버스이용료, 기숙사비</t>
  </si>
  <si>
    <t xml:space="preserve">1 대출기관으로 부터 차입한 차입금 </t>
  </si>
  <si>
    <t>세대의 세대주가</t>
  </si>
  <si>
    <t xml:space="preserve"> 전후 3개월 이내에 차입한 자금</t>
  </si>
  <si>
    <t xml:space="preserve"> -무주택 세대의 세대주이며, 배우자나 부양가족이 있는 근로자가 국민주택규모의</t>
  </si>
  <si>
    <t xml:space="preserve"> -주거 전용 면적이 85㎡ 이하 주택(다만, 수도권을 제외한 도시지역이 아닌 읍면지역은 100㎡ 이하 주택)</t>
  </si>
  <si>
    <t>연간 납입액의 40%</t>
  </si>
  <si>
    <t>개인연금 저축 (2000.12.31 이전 가입분) 만 20세이상의 본인명의로 가입한 것에 한함.</t>
  </si>
  <si>
    <t>①청약저축 (2009.12.31이전에 가입한 청약저축은 종전의 규정에 따름)</t>
  </si>
  <si>
    <t>②주택청약종합저축</t>
  </si>
  <si>
    <t>①+②합하여</t>
  </si>
  <si>
    <t>연 300만원 한도</t>
  </si>
  <si>
    <t xml:space="preserve">(주택임차차입금 </t>
  </si>
  <si>
    <t>합하여 공제)</t>
  </si>
  <si>
    <t>② 대중교통이용분 (신용카드,현금영수증,직불카드,선불카드)X30%</t>
  </si>
  <si>
    <t>① 전통시장사용분 (신용카드,현금영수증,직불카드,선불카드)X30%</t>
  </si>
  <si>
    <t>③ 현금영수증,직불,선불카드사용분(전통시장,대중교통 사용분에 포함된 금액제외)X30%</t>
  </si>
  <si>
    <t>최저사용금액(총급여액의 25%)≤신용카드사용분 : 최저사용금액X15%
최저사용금액＞신용카드사용분 : 신용카드사용분X15% + (최저사용금액-신용카드사용분)X30%</t>
  </si>
  <si>
    <t>다만, 한도초과금액이 있는경우 ①,②의 금액 중 적은 금액을 100만원 한도로 추가 공제</t>
  </si>
  <si>
    <t>고용유지
중소기업
근로자
 소득공제</t>
  </si>
  <si>
    <t>고용유지 중소기업에 근로를 제공하는 상시근로자에 대해 2015년까지 근로소득에서 공제</t>
  </si>
  <si>
    <t>(직전 과세연도의 해당 근로자 연간 임금총액 - 해당과세연도해당근로자 연간 임금총액)X50%</t>
  </si>
  <si>
    <t xml:space="preserve">확정신고를 하는 번거로움을 생략할 수 있도록 하기 위한 제도입니다. </t>
  </si>
  <si>
    <t xml:space="preserve">        ☞ 제출서류 :  - 주민등록등본 or 가족관계증명서 - 1부
                              (신규입사자, 연도중 변동사항이 있는 근로자, 세대주 확인이 필요한 근로자)</t>
  </si>
  <si>
    <t>일괄 조회하여 제출할 수 있도록 간편화되었으며, 근로자가 부양가족(미성년자에 한함)의 소득공제 자료를 한 번에</t>
  </si>
  <si>
    <t>조회할 수 있도록 하였습니다.</t>
  </si>
  <si>
    <t>공제대상 여부는 연말정산 안내를 통해 확인하시고 소득공제 신고서를 작성해 주시기 바랍니다.</t>
  </si>
  <si>
    <r>
      <t>제출시 상세내역</t>
    </r>
    <r>
      <rPr>
        <sz val="10"/>
        <rFont val="돋움"/>
        <family val="3"/>
      </rPr>
      <t>(해당항목 클릭하면 상세내용 확인 가능함)도 함께 출력하셔서 제출해 주시기 바랍니다.</t>
    </r>
  </si>
  <si>
    <t>- 신용카드 등 사용액</t>
  </si>
  <si>
    <t>- 모든 서식을 작성하신 뒤에 해당되는 내용 출력하시어 서명 후 첨부 서류와 함께 제출하여 주시면 됩니다</t>
  </si>
  <si>
    <t>(국세청에 기부금 자료를 제출한 단체의 자료만 조회되므로, 조회되지 않는 기부금 자료는 기부금 단체를 통해 직접 수집하여야 함.)</t>
  </si>
  <si>
    <t>⑧ 직불, 선불 
카드(전통시장 ㆍ 
대중교통 제외)</t>
  </si>
  <si>
    <t>2014년도 연말정산 안내문</t>
  </si>
  <si>
    <t>2014년 연말정산과 관련하여 안내드리오니 업무에 참고하시기 바랍니다.</t>
  </si>
  <si>
    <t xml:space="preserve">           ☞ 제출기한 : 2015년 1월 23일 (금요일)</t>
  </si>
  <si>
    <t>문의사항은 김일중 차장 (316-6661), 김은정 과장(316-6653), 서지원 대리(316-6664), 이근녕 대리(316-6673),</t>
  </si>
  <si>
    <t>2014년 소득공제 자료는 총 12개 항목을 2015. 1. 15일부터 제공예정입니다.</t>
  </si>
  <si>
    <t>(2014년귀속)부터 달라지는 연말정산 내용</t>
  </si>
  <si>
    <t>1. 부녀자공제 적용대상 조정</t>
  </si>
  <si>
    <t xml:space="preserve">    - 공제금액 : 연 50만원</t>
  </si>
  <si>
    <t>2. 자녀세액공제로 통합(자녀, 입양자, 위탁아동)</t>
  </si>
  <si>
    <t xml:space="preserve">    - 자녀 1명 : 15만원, 2명 : 30만원</t>
  </si>
  <si>
    <t xml:space="preserve">    * 손자, 손녀는 자녀세액공제 대상 아님</t>
  </si>
  <si>
    <t xml:space="preserve">    * 6세 이하, 출생, 입양, 다자녀추가공제 폐지</t>
  </si>
  <si>
    <t>3. 월세액 세액공제</t>
  </si>
  <si>
    <t xml:space="preserve">    - 월세액 세액공제 : 월세액(750만원 한도)의 10%</t>
  </si>
  <si>
    <t xml:space="preserve">    - 공제대상자 : 총급여액 7천만원(종합소득금액 6천만원)이하자</t>
  </si>
  <si>
    <t xml:space="preserve">    - 세액공제 한도 : 75만원</t>
  </si>
  <si>
    <t xml:space="preserve">    - 교육비 공제 대상 방과후수업 교재비</t>
  </si>
  <si>
    <t xml:space="preserve">    - (학교등 구입) 도서구입비 *재료비 제외</t>
  </si>
  <si>
    <t xml:space="preserve">    - (학교외 구입) 초, 중, 고등학교의 방과후 학교 수업용 도서구입비</t>
  </si>
  <si>
    <t xml:space="preserve">    - 10만원 이하 : 기부금의 100/110 세액공제</t>
  </si>
  <si>
    <t xml:space="preserve">    - 10만원 초과 3천만원 이하 : 기부금의 15%(3천만원 초과:25%) 세액공제</t>
  </si>
  <si>
    <t xml:space="preserve">    - 공제대상금액 한도 : 종합소득금액의 100%</t>
  </si>
  <si>
    <t xml:space="preserve">    - 공제금액 : 총급여 25% 초과 신용카드 등 사용 금액</t>
  </si>
  <si>
    <t xml:space="preserve">    - 공제율</t>
  </si>
  <si>
    <t xml:space="preserve">      신용카드 : 15%, 체크카드, 현금영수증 : 30%, 전통시장, 대중교통비 : 30%</t>
  </si>
  <si>
    <t xml:space="preserve">      '14년 하반기, '15년 상반기 전통시장사용분, 대중교통이용분, 체크카드, 현금영수증 본인 사용액이</t>
  </si>
  <si>
    <t xml:space="preserve">    - 공제한도</t>
  </si>
  <si>
    <t xml:space="preserve">- 만 60세 이상 (1954.12.31 이전 출생). 주거형편에 따른 별거인정 
</t>
  </si>
  <si>
    <t xml:space="preserve">신고기한은 2015년 3월 10일까지이나 귀사의 업무 편의를 위하여 최대한 빠른 시일 내에 연말정산 서비스를 제공할 </t>
  </si>
  <si>
    <t>- 만 20세 이하 (1994.1.1 이후 출생)</t>
  </si>
  <si>
    <t>3. 기본공제대상자가 해당과세기간에 사망하였거나 출생한경우 또는 해당 과세기간에 만20세에 해당되더라도 당해연도에는 공제가능
- 직계존속에는 배우자의 직계존속(장인, 장모 등) 뿐만 아니라 직계존속이 재혼한 경우 직계존속의 배우자로서 혼인(사실혼 제외) 중임이 증명되는 사람을 포함하되, 직계존속이 재혼한 후 사망한 경우 계부.계모는 직계존속이 사망한 연도의 다음연도부터 기본공제대상에 해당하지 않음</t>
  </si>
  <si>
    <t>소득ㆍ세액 공제신고서/근로소득자 소득ㆍ세액 공제신고서(2014년 소득에 대한 연말정산용)</t>
  </si>
  <si>
    <t xml:space="preserve">2014.      .       .  -  2014.  12.  31.   </t>
  </si>
  <si>
    <t xml:space="preserve">  ※ 인적공제 항목이 전년과 동일한 경우에는 주민등록표등본을 제출하지 않습니다.</t>
  </si>
  <si>
    <t>I.
인
적
공
제 
및 
소
득
ㆍ
세
액
공
제
명
세</t>
  </si>
  <si>
    <t>주민등록
번      호</t>
  </si>
  <si>
    <t>내ㆍ외
국  인</t>
  </si>
  <si>
    <t>건강ㆍ
고용 등</t>
  </si>
  <si>
    <t>보장성</t>
  </si>
  <si>
    <t>한부모</t>
  </si>
  <si>
    <t>(소법 §50 ① 1)</t>
  </si>
  <si>
    <t>(소법 §50 ① 3 가)</t>
  </si>
  <si>
    <t>(소법 §50 ① 3 나)</t>
  </si>
  <si>
    <t>(소법 §50 ① 3 다)</t>
  </si>
  <si>
    <t>(소법 §50 ① 3 라)</t>
  </si>
  <si>
    <t>(소법 §50 ① 3 마)</t>
  </si>
  <si>
    <t xml:space="preserve">  - 경로우대 : 1944.12.31. 이전 출생 (만 70세 이상 : 100만원 공제)</t>
  </si>
  <si>
    <t>6. 직불카드 등 란에는 [여신전문금융업법] 제2조에 따른 직불카드 등 [조세특례제한법] 제126조2제1항제 4호에 해당하는 금액</t>
  </si>
  <si>
    <t>변   동</t>
  </si>
  <si>
    <t>III. 
특
별
공
제</t>
  </si>
  <si>
    <t>보험료 계</t>
  </si>
  <si>
    <t>2012년 출자.투자분</t>
  </si>
  <si>
    <t>2013년 출자.투자분</t>
  </si>
  <si>
    <t>2014년 이후 출자.투자분</t>
  </si>
  <si>
    <t>⑥계(①+②+③+④+⑤)</t>
  </si>
  <si>
    <r>
      <t xml:space="preserve">① 신용카드
</t>
    </r>
    <r>
      <rPr>
        <sz val="8"/>
        <color indexed="8"/>
        <rFont val="굴림"/>
        <family val="3"/>
      </rPr>
      <t xml:space="preserve"> </t>
    </r>
    <r>
      <rPr>
        <sz val="7"/>
        <color indexed="8"/>
        <rFont val="굴림"/>
        <family val="3"/>
      </rPr>
      <t>(전통시장ㆍ대중교통비 제외)</t>
    </r>
  </si>
  <si>
    <r>
      <t xml:space="preserve">② 직불 ㆍ 선불카드
</t>
    </r>
    <r>
      <rPr>
        <sz val="7"/>
        <color indexed="8"/>
        <rFont val="굴림"/>
        <family val="3"/>
      </rPr>
      <t>(전통시장ㆍ대중교통비 제외)</t>
    </r>
  </si>
  <si>
    <r>
      <t xml:space="preserve">③ 현금영수증
</t>
    </r>
    <r>
      <rPr>
        <sz val="7"/>
        <color indexed="8"/>
        <rFont val="굴림"/>
        <family val="3"/>
      </rPr>
      <t>(전통시장ㆍ대중교통비 제외)</t>
    </r>
  </si>
  <si>
    <t>④ 전통시장사용분</t>
  </si>
  <si>
    <t>⑤ 대중교통이용분</t>
  </si>
  <si>
    <t>⑦ 본인 신용카드사용액(2013)</t>
  </si>
  <si>
    <t>⑧ 본인 신용카드사용액(2014)</t>
  </si>
  <si>
    <r>
      <t xml:space="preserve">⑨ </t>
    </r>
    <r>
      <rPr>
        <sz val="8"/>
        <color indexed="8"/>
        <rFont val="굴림"/>
        <family val="3"/>
      </rPr>
      <t>본인 추가공제율사용액(2013)</t>
    </r>
  </si>
  <si>
    <r>
      <t xml:space="preserve">⑩ </t>
    </r>
    <r>
      <rPr>
        <sz val="8"/>
        <color indexed="8"/>
        <rFont val="굴림"/>
        <family val="3"/>
      </rPr>
      <t>본인 추가공제율사용액
  (2014년 하반기 또는 
   2015년 상반기)</t>
    </r>
  </si>
  <si>
    <t>우리사주조합 출연금</t>
  </si>
  <si>
    <t>우리사주조합 기부금</t>
  </si>
  <si>
    <t>고용유지중소기업 근로자</t>
  </si>
  <si>
    <t>목돈 안 드는 전세 이자상환액공제</t>
  </si>
  <si>
    <t>장기집합투자증권저축</t>
  </si>
  <si>
    <t>납입금액</t>
  </si>
  <si>
    <t>기부금액</t>
  </si>
  <si>
    <t>임금삭감액</t>
  </si>
  <si>
    <t>(3쪽)</t>
  </si>
  <si>
    <t>세액감면 ㆍ 공제명세</t>
  </si>
  <si>
    <t>세액감면 ㆍ 공제 명세</t>
  </si>
  <si>
    <t>취업일</t>
  </si>
  <si>
    <t>외국인
근로자</t>
  </si>
  <si>
    <t>연금
계좌</t>
  </si>
  <si>
    <t>과학기술인공제</t>
  </si>
  <si>
    <t>근로자퇴직급여 보장법'에
따른 퇴직연금</t>
  </si>
  <si>
    <t>연금저축</t>
  </si>
  <si>
    <t>연금저축계좌 계</t>
  </si>
  <si>
    <t>작성방법
참조</t>
  </si>
  <si>
    <t>감면기간 종료일</t>
  </si>
  <si>
    <t>12%</t>
  </si>
  <si>
    <t>12%</t>
  </si>
  <si>
    <t>공제세액</t>
  </si>
  <si>
    <t>특
별
세
액
공
제</t>
  </si>
  <si>
    <t>보
험
료</t>
  </si>
  <si>
    <t>장애인전용보장성</t>
  </si>
  <si>
    <t>보험료</t>
  </si>
  <si>
    <t>의
료
비</t>
  </si>
  <si>
    <t>본인 ㆍ65세 이상자
 ㆍ장애인</t>
  </si>
  <si>
    <t>지출액</t>
  </si>
  <si>
    <t>교
육
비</t>
  </si>
  <si>
    <t>소득자 본인</t>
  </si>
  <si>
    <t>취학전 아동(   명)</t>
  </si>
  <si>
    <t>대학생
(대학원 불포함)(   명)</t>
  </si>
  <si>
    <t>장애인(   명)</t>
  </si>
  <si>
    <t>교육비 계</t>
  </si>
  <si>
    <t>공납금
(대학원포함)</t>
  </si>
  <si>
    <t>유치원ㆍ학원비 등</t>
  </si>
  <si>
    <t>초ㆍ중 ㆍ고 (   명)</t>
  </si>
  <si>
    <t>공납금</t>
  </si>
  <si>
    <t>특수교육비</t>
  </si>
  <si>
    <t>전액</t>
  </si>
  <si>
    <t>1명당 300만원</t>
  </si>
  <si>
    <t>1명당 900만원</t>
  </si>
  <si>
    <t>기
부
금</t>
  </si>
  <si>
    <t>정치자금
기부금</t>
  </si>
  <si>
    <t>10만원 이하</t>
  </si>
  <si>
    <t>10만원 초과</t>
  </si>
  <si>
    <t>법정기부금</t>
  </si>
  <si>
    <t>지정기부금</t>
  </si>
  <si>
    <t>기부금 계</t>
  </si>
  <si>
    <t>작성방법
참조</t>
  </si>
  <si>
    <t>100/110</t>
  </si>
  <si>
    <t>15%
(25%)</t>
  </si>
  <si>
    <t xml:space="preserve">  종(전)근무지 근로소득
원천영수영수증 제출(        )</t>
  </si>
  <si>
    <t xml:space="preserve"> 2. 종(전)근무지 명세</t>
  </si>
  <si>
    <t xml:space="preserve"> 3. 연금ㆍ저축 등 소득ㆍ세액 공제명세서 제출 여부
     (○ 또는 X 로 적습니다)</t>
  </si>
  <si>
    <t>※ 연금계좌, 주택마련저축 등 소득ㆍ세액공제를 신청한 경우 해당 명세서를 제출 해야 합니다.</t>
  </si>
  <si>
    <t xml:space="preserve"> 5. 그 밖의 추가 제출 서류</t>
  </si>
  <si>
    <r>
      <t xml:space="preserve"> </t>
    </r>
    <r>
      <rPr>
        <sz val="9"/>
        <color indexed="8"/>
        <rFont val="굴림"/>
        <family val="3"/>
      </rPr>
      <t>4.</t>
    </r>
    <r>
      <rPr>
        <sz val="8"/>
        <color indexed="8"/>
        <rFont val="굴림"/>
        <family val="3"/>
      </rPr>
      <t xml:space="preserve"> 월세액 ㆍ거주자 간 주택임차차입금 원리금상환액 소득 ㆍ세액공제
    명세서 제출여부(O 또는 X 로 적습니다.)
</t>
    </r>
  </si>
  <si>
    <t>※ 월세액, 거주자 간 주택임차차입금 원리금상환액 소득 ㆍ세액공제를 신청한 경우 해당 명세서를 제출해야 합니다.</t>
  </si>
  <si>
    <t xml:space="preserve">  3. 공제금액란은 근로소득자가 원천징수의무자에게 제출하는 경우 적지 않을 수 있습니다.</t>
  </si>
  <si>
    <t>공 제 종 류</t>
  </si>
  <si>
    <t>명     세</t>
  </si>
  <si>
    <t>한 도 액</t>
  </si>
  <si>
    <t>공제대상금액</t>
  </si>
  <si>
    <t>4. 장기집합투자증권저축 소득공제</t>
  </si>
  <si>
    <t xml:space="preserve"> ＊장기집합투자증권저축 소득공제에 대한 명세를 작성합니다.</t>
  </si>
  <si>
    <t>계좌번호(또는 증권번호)</t>
  </si>
  <si>
    <t>납입금액</t>
  </si>
  <si>
    <t>세액공제금액</t>
  </si>
  <si>
    <t>각종 소득ㆍ세액 공제 항목</t>
  </si>
  <si>
    <t>소득ㆍ세액 공제금액</t>
  </si>
  <si>
    <t>소득공제금액</t>
  </si>
  <si>
    <t>저축 구분</t>
  </si>
  <si>
    <t>금융회사 등</t>
  </si>
  <si>
    <t>3. 주택마련저축 소득공제</t>
  </si>
  <si>
    <t xml:space="preserve"> 2. 퇴직연금계좌에서 퇴직연금구분란은 퇴직연금(DC, IRP)ㆍ과학기술인공제회로 구분하여 적습니다.</t>
  </si>
  <si>
    <t xml:space="preserve"> 1. 연금계좌 세액공제, 주택마련저축ㆍ장기집합투자증권저축 소득공제를 받는 소득자에 대해서는 해당 소득ㆍ세액 공제에 대한 명세를 
    작성해야 합니다. 해당 계좌별로 불입금액과 소득ㆍ세액 공제금액을 적고, 공제금액이 0인 경우에는 적지 않습니다.</t>
  </si>
  <si>
    <t xml:space="preserve"> 3. 연금저축계좌에서 연금저축구분란은 개인연금저축과 연금저축으로 구분하여 적습니다.</t>
  </si>
  <si>
    <t xml:space="preserve"> 4. 주택마련저축 공제의 저축구분란은 청약저축, 주택청약종합저축 및 근로자주택마련저축 구분하여 적습니다.</t>
  </si>
  <si>
    <t>2014 년 의료비 지급명세</t>
  </si>
  <si>
    <t>[별지 제43호서식] &lt;개정 2014.3.14&gt;</t>
  </si>
  <si>
    <t xml:space="preserve">[별지 제37호서식] </t>
  </si>
  <si>
    <t>⑧상 호</t>
  </si>
  <si>
    <t xml:space="preserve">
⑨의료비증빙
코드</t>
  </si>
  <si>
    <t>⑩건수</t>
  </si>
  <si>
    <t>⑪금액</t>
  </si>
  <si>
    <t>⑤주민등록번호</t>
  </si>
  <si>
    <t>「소득세법」제59조의 4와 같은 법 시행령 제113조 제 1항 및 제 118조의 5제3항에 따라 의료비를 공제받기 위하여 의료비지급명세서를 제출합니다.</t>
  </si>
  <si>
    <t xml:space="preserve">       2015 년       월        일</t>
  </si>
  <si>
    <t xml:space="preserve">1. ③항과 ④항은 「조세특례제한법」제122조의3에 따른 사업자의 경우에만 적으며, 2008년 1월 1일 이후 발생하는 분부터 적용합니다. </t>
  </si>
  <si>
    <t>(예: 국세청장이 연말정산간소화서비스를 통해 제공하는 의료비자료에 포함된 금액을 별도의 진료비계산서를 첨부하여 중복
     으로 적는 경우)</t>
  </si>
  <si>
    <t>(장기요양급여비용 명세서의 '급여 본인부담금①' 란의 금액만을 적습니다. 장기요양비급여액은 의료비공제대상이 아니므로 적는 금액에 포함할 수 없습니다.</t>
  </si>
  <si>
    <t>※ 신용카드ㆍ현금영수증 소득공제 증명서류는 의료비 세액공제증명서류로 사용하실 수 없습니다.</t>
  </si>
  <si>
    <t>[별지 제45호서식] &lt;개정 2014.3.14&gt;</t>
  </si>
  <si>
    <t>(전화번호 :</t>
  </si>
  <si>
    <t xml:space="preserve">                                                             (전화번호 :            )</t>
  </si>
  <si>
    <t>※ 기부금을 특별세액공제 또는 필요경비로 산입하는 경우에는 원천징수의무자ㆍ납세조합 또는 납세지관할세무서장에게 이 기부금명세서를 제출하여야 합니다(정치자금기부금 중10만원 이하 세액공제분 제외).</t>
  </si>
  <si>
    <t>5년</t>
  </si>
  <si>
    <t>- 다음 연도로 이월된 기부금은 해당 과세기간 이후 기본공제대상자의 변동에 영향을 받지 않습니다.</t>
  </si>
  <si>
    <t>[별지 제8호 서식] &lt;개정 2014.3.14&gt;</t>
  </si>
  <si>
    <t xml:space="preserve">  16조의 2의 제 3항에 따라 외국인근로자단일세율의 적용을 신청합니다.</t>
  </si>
  <si>
    <t>[별지 제74호의 6서식] &lt;개정 2014.3.14&gt;</t>
  </si>
  <si>
    <t>⑭ 신용카드사용분 공제액
(⑥X15%)</t>
  </si>
  <si>
    <t>⑮-2 최저사용금액
(⑮-1X25%)</t>
  </si>
  <si>
    <t>⑮-3 공제제외금액</t>
  </si>
  <si>
    <t>2015 년</t>
  </si>
  <si>
    <t>(16)체크카드 등 사용액
증가분 공제액</t>
  </si>
  <si>
    <t>(17)공제가능금액
(⑪+⑫+⑬+⑭-(⑮-3)+(16)</t>
  </si>
  <si>
    <t>(19) 일반공제 금액
((17)과 (18)중 작은금액)</t>
  </si>
  <si>
    <t>(20) 전통시장 추가 공제금액((17)-(18)(음수이면 0으로봄)과 ⑪중 적은금액 
(한도 : 1백만원)</t>
  </si>
  <si>
    <t>(21) 대중교통 추가 공제금액((17)-(18)-(20)(음수이면 0으로봄)과 ⑫중 적은 금액
(한도 : 1백만원)</t>
  </si>
  <si>
    <t>(22) 최종 공제금액
((19)+(20)+(21))</t>
  </si>
  <si>
    <t>(16)  계산</t>
  </si>
  <si>
    <t>구  분</t>
  </si>
  <si>
    <t>과세기간</t>
  </si>
  <si>
    <t>금액</t>
  </si>
  <si>
    <t>(16)체크카드 등 사용액 증가분 공제액</t>
  </si>
  <si>
    <t>본인의 신용카드 등
사용액</t>
  </si>
  <si>
    <t>본인의 추가공제율사용분</t>
  </si>
  <si>
    <t>2013년</t>
  </si>
  <si>
    <t>2014년</t>
  </si>
  <si>
    <t>2014년 하반기
(2015년 상반기)</t>
  </si>
  <si>
    <r>
      <t xml:space="preserve">(18) </t>
    </r>
    <r>
      <rPr>
        <sz val="8"/>
        <rFont val="굴림체"/>
        <family val="3"/>
      </rPr>
      <t>공제한도액(3백만원과 ⑮-1)X20% 중 작은금액)</t>
    </r>
  </si>
  <si>
    <t>- 「아동보육법」에 따른 가정위탁을 받아 양육하는 아동으로서 해당 과세기간에 6개월 이상 직접 양육한 위탁아동 (만18세 미만, 1997.1.1이후 출생)</t>
  </si>
  <si>
    <t xml:space="preserve"> * 기본공제 및 부양가족 공제는 중복 공제시 국세청 통합전산망에 의하여 과세기간(2014년) 종료후 익년 (2015년 또는 2016년)에 확인되어 가산세까지 추징됩니다.</t>
  </si>
  <si>
    <t>- 기본대상자가 만 70세 이상 (1944.12.31 이전 출생자)</t>
  </si>
  <si>
    <t>- 위의 내용외에 항시 치료를 요하는 중증환자(취학, 취업이 곤란한 상태에 있는 자)</t>
  </si>
  <si>
    <t>- 근로소득금액이 3천만원 이하 거주자</t>
  </si>
  <si>
    <t>- 근로자가 배우자가 있는 여성 or 배우자가 없는 여성(부양가족이 있는 여성으로서 주민등록상 세대주)</t>
  </si>
  <si>
    <t>한부모 
추가공제</t>
  </si>
  <si>
    <t>연간 100만원</t>
  </si>
  <si>
    <t xml:space="preserve"> 배우자가 없는 근로자
- 기본공제자인 직계비속 or 입양자가 있는 경우
- 다만, 부녀자 추가공제와 중복되는 경우 한부모 추가공제를 적용한다.
(해당 과세기간에 배우자가 사망한 경우로서 연말정산 시 기본공제대상자로 배우자를 기본공제
 신청한 경우에는 한부모 추가공제를 적용받을 수 없다.)</t>
  </si>
  <si>
    <t>보험료 납입증명서 또는 연말정산간소화서류
(회사에서 납부한 건강보험료, 고용보험료, 장기요양보험료는 납입영수증을 제출하지 아니함.)</t>
  </si>
  <si>
    <t xml:space="preserve"> -무주택 </t>
  </si>
  <si>
    <t xml:space="preserve"> -연간 1000/29('14.1.1 - '14.3.14까지-100/34)보다 낮은 이자율로 차입이 아닐 것</t>
  </si>
  <si>
    <t>주택을 소유하지 아니하거나 1주택을 보유한 세대의 세대주가 취득 당시 주택의</t>
  </si>
  <si>
    <t>기준시가가 4억원 이하인 주택을 취득하기 위하여 그 주택에 저당권을 설정하고</t>
  </si>
  <si>
    <t>금융회사 등 또는 주택법에 따른 국민주택 기금으로부터 차입한 장기주택저당차입금의</t>
  </si>
  <si>
    <t>이자상환액은 근로소득금액에서 공제한다.(2014.1.1이후 차입금에 한함)</t>
  </si>
  <si>
    <r>
      <t>위하여</t>
    </r>
    <r>
      <rPr>
        <u val="single"/>
        <sz val="10"/>
        <rFont val="굴림체"/>
        <family val="3"/>
      </rPr>
      <t xml:space="preserve"> 대출기관으로부터</t>
    </r>
    <r>
      <rPr>
        <sz val="10"/>
        <rFont val="굴림체"/>
        <family val="3"/>
      </rPr>
      <t xml:space="preserve"> 차입한 원리금 상환액</t>
    </r>
  </si>
  <si>
    <t>연금저축
세액공제</t>
  </si>
  <si>
    <t xml:space="preserve"> - 연 1,800만원 이내('13년 이후 납입시)</t>
  </si>
  <si>
    <t xml:space="preserve"> - 분기마다 300만원 이내에서 납입</t>
  </si>
  <si>
    <t>연 72만원(소득공제)</t>
  </si>
  <si>
    <t>금융기관이 발행하는 개인여금저축</t>
  </si>
  <si>
    <t>납입증명서 or 국세청 자료</t>
  </si>
  <si>
    <t>납입증명서 or 국세청 자료</t>
  </si>
  <si>
    <t xml:space="preserve"> - 불입기간 5년이상, 기간만료후 만55세이후부터 5년이상 연금으로 지급받는 저축</t>
  </si>
  <si>
    <t xml:space="preserve"> - 납입기간 10년 이상, 기간만료후 만55세이후부터 5년이상 연금으로 지급받는 저축</t>
  </si>
  <si>
    <t>연간 납입액의 12%</t>
  </si>
  <si>
    <t>원리금상환</t>
  </si>
  <si>
    <t>주택마련저축의 공제는 2가지 저축으로 구분하며 40% 한도로 연간 300만원 한도(월세공제)이며 주택자금</t>
  </si>
  <si>
    <t>공제와 합하여 연간 500만원 (1,500만원)이다.</t>
  </si>
  <si>
    <r>
      <t xml:space="preserve">-과세연도중 </t>
    </r>
    <r>
      <rPr>
        <u val="single"/>
        <sz val="10"/>
        <rFont val="굴림체"/>
        <family val="3"/>
      </rPr>
      <t>주택을 소유하지 않은 세대의 세대주</t>
    </r>
    <r>
      <rPr>
        <sz val="10"/>
        <rFont val="굴림체"/>
        <family val="3"/>
      </rPr>
      <t xml:space="preserve"> (연납입액 120만원 한도)</t>
    </r>
  </si>
  <si>
    <t>12년 투자</t>
  </si>
  <si>
    <t>: 소득금액의 40% 한도</t>
  </si>
  <si>
    <t>13년 투자</t>
  </si>
  <si>
    <t>14년 투자</t>
  </si>
  <si>
    <t>: 소득금액의 50% 한도</t>
  </si>
  <si>
    <t xml:space="preserve">   - 중소기업창업투자, 한국벤처투자조합, 신기술사업투자조합, 또는 부품소재 전문투자조합에 출자한 경우</t>
  </si>
  <si>
    <t xml:space="preserve">   - 일정요건을 갖춘 벤처기업투자신탁의 수익증권에 투자한 금액(신탁계약기간 3년이상,</t>
  </si>
  <si>
    <t>※ 신용카드등 소득공제 금액 (①+②+③+④-⑤+⑥) 에 해당하는 금액</t>
  </si>
  <si>
    <t>④ 신용카드사용분 (신용카드사용금액 합계액-전통시장,대중교통 사용분-직불.선불카드사용분)X15%</t>
  </si>
  <si>
    <t>⑤ 다음의 어느 하나에 해당하는 금액</t>
  </si>
  <si>
    <t>전통시장사용분, 대중교통이용분, 및 직불카드등사용분("추가공제율사용분") 추가공제</t>
  </si>
  <si>
    <t>-2014년 12/31 이전에 끝나는 과세연도</t>
  </si>
  <si>
    <t>: ('14.7.1 - '14.12.31 까지의 추가공제율사용분 - '13년 추가공제율사용분*50%)*10%</t>
  </si>
  <si>
    <t>-2015년 12/31 이전에 끝나는 과세연도</t>
  </si>
  <si>
    <t>: ('15.1.1 - '15.6.30 까지의 추가공제율사용분 - '13년 추가공제율사용분*50%)*10%</t>
  </si>
  <si>
    <t>하는 금액의 15%</t>
  </si>
  <si>
    <t xml:space="preserve">⑥ 2014년 신용카드등 사용액이 2013년 신용카드등 사용금액보다 많은 자의(충족 요건) </t>
  </si>
  <si>
    <t xml:space="preserve"> - 우리사주조합원이 자사주를 취득하기 위하여 우리사주조합에 출자한 금액과 400만원중 적은</t>
  </si>
  <si>
    <t>특별세액공제</t>
  </si>
  <si>
    <t>거주자의 기본공제대상자에 해당하는 자녀(입양자, 위탁아동 포함)에 대해서는 다음에 따른 금액을</t>
  </si>
  <si>
    <t>산출세액에서 공제한다.</t>
  </si>
  <si>
    <t>소득공제 신고서 및 가족관계 증명서,</t>
  </si>
  <si>
    <t>주민등록 등본</t>
  </si>
  <si>
    <t>1명 - 15만원</t>
  </si>
  <si>
    <t>2명 - 30만원</t>
  </si>
  <si>
    <t>3명이상 - 30만원+</t>
  </si>
  <si>
    <t>초과 1명당 20만원</t>
  </si>
  <si>
    <t>공제금액(공제율)</t>
  </si>
  <si>
    <t>700만원한도*15%</t>
  </si>
  <si>
    <t>④&lt; 총급여액 3% = {(①+②+③)-(총급여액3% - ④)}*15%</t>
  </si>
  <si>
    <t>④&gt;= 총급여액 3% = {(①+②+③)+적은금액[(④-총급여액3%), 700만원]}*15%</t>
  </si>
  <si>
    <t>연간 1인당 300만원*15%</t>
  </si>
  <si>
    <t>연간 1인당 900만원*15%</t>
  </si>
  <si>
    <t>교육비 전액*15%</t>
  </si>
  <si>
    <t>의료비 공제
(15%)</t>
  </si>
  <si>
    <t>교 육 비
공    제
(15%)</t>
  </si>
  <si>
    <t>자녀세액공제</t>
  </si>
  <si>
    <t>보장성보험료
(12%)</t>
  </si>
  <si>
    <t>장애인전용
보장성보험료(12%)</t>
  </si>
  <si>
    <t>- 10만원 이하 : 100/110</t>
  </si>
  <si>
    <t>- 10만원 초과 : 15%</t>
  </si>
  <si>
    <t xml:space="preserve">  (3천만원 초과분 25%)</t>
  </si>
  <si>
    <t>① 정치자금</t>
  </si>
  <si>
    <t>(근로소득금액 - ①)*100%</t>
  </si>
  <si>
    <t>법정기부금+지정기부금</t>
  </si>
  <si>
    <t xml:space="preserve">: 15% (3천만원 </t>
  </si>
  <si>
    <t xml:space="preserve">       초과분 25%)</t>
  </si>
  <si>
    <t>②법정기부금</t>
  </si>
  <si>
    <t>(근로소득금액 - ① - ②)*30%</t>
  </si>
  <si>
    <t>소득공제 대상</t>
  </si>
  <si>
    <t>(근로소득금액-①-②-③)X10%+(근로소득금액-①-②-③)X20%와</t>
  </si>
  <si>
    <t>종교단체 외에 지급한 금액 중 적은 금액</t>
  </si>
  <si>
    <t>(당해연도 종교단체 외 지정기부금+이월된 종교단체 외 지정기부금)</t>
  </si>
  <si>
    <t>법정기부금+지정기부금 : 
15%
(3천만원 초과분 25%)</t>
  </si>
  <si>
    <t>(근로소득금액 -①-②-③)*30%</t>
  </si>
  <si>
    <t>www.mosf.go.kr</t>
  </si>
  <si>
    <t>(근로소득금액 * 100%)</t>
  </si>
  <si>
    <t>① 법정기부금의 경우：5년</t>
  </si>
  <si>
    <t>② 공익법인기부신탁의 경우：3년 (2011.06.30까지 지출분에 한함)</t>
  </si>
  <si>
    <t>③ 지정기부금의 경우：5년</t>
  </si>
  <si>
    <t>3. 주민등록표 등본</t>
  </si>
  <si>
    <t>주택을 소유하지 아니한 세대의 세대주로서 해당 과세기간의 총급여액이 7천만원 이하인 근로자</t>
  </si>
  <si>
    <t>2. 현금영수증, 계좌이체 영수증,</t>
  </si>
  <si>
    <t xml:space="preserve">무통장입금증 등 주택 임대인에게 </t>
  </si>
  <si>
    <t xml:space="preserve">월세액을 지급하였음을 증명할 수 </t>
  </si>
  <si>
    <t>있는 서류</t>
  </si>
  <si>
    <t>월세액(750만원한도)*10%</t>
  </si>
  <si>
    <t>75만원을 초과할 수 없음</t>
  </si>
  <si>
    <t>월세 세액공제는</t>
  </si>
  <si>
    <t>월세액
세액공제
(10%)</t>
  </si>
  <si>
    <t>특별소득공제 및 특별세액공제를 신청하지 아니하는 사람에 대해 12만원 산출세액에서 공제</t>
  </si>
  <si>
    <t>연 12만원 한도</t>
  </si>
  <si>
    <t>납세조합에 가입된 근로소득자에 대해 연말정산하는 때에 당해 납세조합에 의하여</t>
  </si>
  <si>
    <t>원천징수된 근로소득에 대한 종합산출세액의 10%를 산출세액에서 공제한다.</t>
  </si>
  <si>
    <t>※ 을종근로소득자가 갑종근로소득과 다른 종합소득이 있어 납세조합에의하여 원천징수된 근로</t>
  </si>
  <si>
    <t>소득에 대한 납세조합공제액을 재정산 하는 경우에는 다음 방법을 순차적으로 적용하여 계산된</t>
  </si>
  <si>
    <t>금액을 납세조합 공제금액으로 하는 것임</t>
  </si>
  <si>
    <t>가. 을종근로소득금액</t>
  </si>
  <si>
    <t xml:space="preserve"> = 당해연도근로소득금액x(을종근로소득총급여액/(갑종근로소득총급여+을종근로소득총급여))</t>
  </si>
  <si>
    <t>나. 납세조합공제액</t>
  </si>
  <si>
    <t xml:space="preserve"> = 종합소득산출세액x(을종근로소득금액/종합소득금액)X10%</t>
  </si>
  <si>
    <t xml:space="preserve">                                         &lt;계산식&gt;
(가) 2013년 본인의 신용카드 등 사용액 ≥ 2014년 본인의 신용카드 등 사용액 : " 0 "
(나) 2013년 본인의 신용카드 등 사용액 ＜ 2014년 본인의 신용카드 등 사용액 : 
     {2014년 하반기(2015년 상반기) 추가공제율사용분 - 2013년 추가공제율사용분 ×50%} ×10%
     &lt;단, 음수인경우 "0"&gt;</t>
  </si>
  <si>
    <t xml:space="preserve"> 이동용 대리(316-6604) 또는 담당자 에게 연락 주시기 바랍니다.</t>
  </si>
  <si>
    <t xml:space="preserve">    - 근로소득금액 3천만원 이하자에 한해 적용</t>
  </si>
  <si>
    <t xml:space="preserve">    - 배우자가 있는 여성 or 배우자가 없고 부양가족이 있는 세대주 </t>
  </si>
  <si>
    <t xml:space="preserve">    - 자녀 3명 이상 : 30만원 + 2명 초과 1명당 20만원</t>
  </si>
  <si>
    <t>4. 교육비 세액공제 대상 추가조정</t>
  </si>
  <si>
    <t xml:space="preserve">      '13년 사용분의 50%보다 증가한 금액*: 10% (* '13년 대비 '14년 신용카드등 본인사용액 증가자에 한정)</t>
  </si>
  <si>
    <t xml:space="preserve">      총급여액의 20%와 300만원중 적은금액, 전통시장, 대중교통비는 각각 100만원 한도 추가</t>
  </si>
  <si>
    <t>5. 정치자금기부금 세액공제로 전환</t>
  </si>
  <si>
    <t>※월세액공제와 주택마련저축공제와 합하여 연 300만원 한도</t>
  </si>
  <si>
    <t>※ 이자상환액</t>
  </si>
  <si>
    <r>
      <t xml:space="preserve">세대주 여부는 </t>
    </r>
    <r>
      <rPr>
        <u val="single"/>
        <sz val="10"/>
        <rFont val="굴림체"/>
        <family val="3"/>
      </rPr>
      <t>과세기간 종료일 현재(2014.12.31)</t>
    </r>
    <r>
      <rPr>
        <sz val="10"/>
        <rFont val="굴림체"/>
        <family val="3"/>
      </rPr>
      <t>의 상황에 의함.</t>
    </r>
  </si>
  <si>
    <t>연 48만원(세액공제)</t>
  </si>
  <si>
    <t>(연말정산 간소화 서비스자료)</t>
  </si>
  <si>
    <t>보험료100만원 한도*12%</t>
  </si>
  <si>
    <t>의료비총액*15%</t>
  </si>
  <si>
    <t>6. 일부 세액공제로 변경</t>
  </si>
  <si>
    <t>기부금
공  제
(10만원이하-100/110,
10만원초과-
15%)</t>
  </si>
  <si>
    <t>7. 신용카드 등 소득공제 확대</t>
  </si>
  <si>
    <t xml:space="preserve">    - 기부금(10만원이하-100/110, 10만원초과-15%),월세액(10%)</t>
  </si>
  <si>
    <t>※2014년부터 임대차계약증서 상 확정일자를 받을 요건을 삭제되었으므로, 확정일자를</t>
  </si>
  <si>
    <t xml:space="preserve">  받지않더라도 소득공제 가능</t>
  </si>
  <si>
    <t xml:space="preserve">    - 특별공제항목(보장성보험료, 의료비 공제, 교육비 공제, 기부금 공제, 또는 표준공제)에 대하여 소득공제 한도계산한후</t>
  </si>
  <si>
    <t xml:space="preserve">      일정률을 적용하여 계산한 금액을 세액공제로 차감</t>
  </si>
  <si>
    <t>- 종전근무지가 있는 직원은 종전근무지에서 교부받은 근로소득원천징수 영수증 첨부</t>
  </si>
  <si>
    <t xml:space="preserve">    - 보장성보험료(12%), 의료비(15%), 교육비(15%), </t>
  </si>
  <si>
    <r>
      <rPr>
        <b/>
        <sz val="10"/>
        <rFont val="굴림체"/>
        <family val="3"/>
      </rPr>
      <t>※ 소득금액의 100만원 이하 계산 (ⓐ+ⓑ+ⓒ=100만원이하)</t>
    </r>
    <r>
      <rPr>
        <sz val="10"/>
        <rFont val="굴림체"/>
        <family val="3"/>
      </rPr>
      <t xml:space="preserve">
①근로소득 : 총급여액(연간근로소득-비과세 소득) - 근로소득공제  (사례: 총급여 333만원 - 근로소득공제 233만원 = 100만원)
②연금소득 : 총연금액 - 연금소득공제
           (사례 : 소득금액 100만원에 해당하는 총 연금액은 516만원 - 연금소득공제 416만원)
③사업소득 : 총수입금액 - 필요경비
④기타소득 : 총수입금액 - 필요경비 
           (사례: 총 수입금액에서 필요경비를 차감한 금액이 100만원 이하인 경우가 해당하나, 기타소득금액이 300만원 이하는 분리과세소득으로 종합소득금액에서 제외되어 공제 가능)
⑤이자.배당: 총수입금액 (사례 : 이자소득과 배당소득 합계액이 2천만원 이하인 경우 분리과세소득으로 종합소득금액에서 제외되어 공제 가능)
</t>
    </r>
    <r>
      <rPr>
        <b/>
        <sz val="10"/>
        <rFont val="굴림체"/>
        <family val="3"/>
      </rPr>
      <t xml:space="preserve">ⓐ 종합소득금액  </t>
    </r>
    <r>
      <rPr>
        <sz val="10"/>
        <rFont val="굴림체"/>
        <family val="3"/>
      </rPr>
      <t xml:space="preserve">(①+②+③+④+⑤)
</t>
    </r>
    <r>
      <rPr>
        <b/>
        <sz val="10"/>
        <rFont val="굴림체"/>
        <family val="3"/>
      </rPr>
      <t>ⓑ 퇴직소득</t>
    </r>
    <r>
      <rPr>
        <sz val="10"/>
        <rFont val="굴림체"/>
        <family val="3"/>
      </rPr>
      <t xml:space="preserve"> : 퇴직소득=퇴직소득금액 : 비과세 소득을 제외한 금액이 100만원인 퇴직금
</t>
    </r>
    <r>
      <rPr>
        <b/>
        <sz val="10"/>
        <rFont val="굴림체"/>
        <family val="3"/>
      </rPr>
      <t>ⓒ</t>
    </r>
    <r>
      <rPr>
        <sz val="10"/>
        <rFont val="굴림체"/>
        <family val="3"/>
      </rPr>
      <t xml:space="preserve"> </t>
    </r>
    <r>
      <rPr>
        <b/>
        <sz val="10"/>
        <rFont val="굴림체"/>
        <family val="3"/>
      </rPr>
      <t xml:space="preserve">양도소득 </t>
    </r>
    <r>
      <rPr>
        <sz val="10"/>
        <rFont val="굴림체"/>
        <family val="3"/>
      </rPr>
      <t>: 양도가액-필요경비-장기보유 특별공제 (사례: 필요경비와 장기보유특별공제금액을 차감한 금액이 100만원 이하인 양도소득금액</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</si>
</sst>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
    <numFmt numFmtId="181" formatCode="###\-##\-#####"/>
    <numFmt numFmtId="182" formatCode="_(&quot;$&quot;* #,##0_);_(&quot;$&quot;* \(#,##0\);_(&quot;$&quot;* &quot;-&quot;_);_(@_)"/>
    <numFmt numFmtId="183" formatCode="_(&quot;$&quot;* #,##0.00_);_(&quot;$&quot;* \(#,##0.00\);_(&quot;$&quot;* &quot;-&quot;??_);_(@_)"/>
    <numFmt numFmtId="184" formatCode="_-* #,##0\ _D_M_-;\-* #,##0\ _D_M_-;_-* &quot;-&quot;\ _D_M_-;_-@_-"/>
    <numFmt numFmtId="185" formatCode="_-* #,##0.00\ _D_M_-;\-* #,##0.00\ _D_M_-;_-* &quot;-&quot;??\ _D_M_-;_-@_-"/>
    <numFmt numFmtId="186" formatCode="0.00%;\(0.00%\)"/>
    <numFmt numFmtId="187" formatCode="#,##0;\-#,##0;&quot;-&quot;"/>
    <numFmt numFmtId="188" formatCode="###&quot;-&quot;\ ##&quot;-&quot;\ #####"/>
    <numFmt numFmtId="189" formatCode="&quot;(&quot;\ ###\ &quot;)&quot;"/>
    <numFmt numFmtId="190" formatCode="#,##0\ &quot;명&quot;"/>
    <numFmt numFmtId="191" formatCode="0_);\(0\)"/>
    <numFmt numFmtId="192" formatCode="###&quot;-&quot;##&quot;-&quot;#####"/>
    <numFmt numFmtId="193" formatCode="##\ &quot;년&quot;\ ##\ &quot;월&quot;\ ##&quot;일&quot;"/>
    <numFmt numFmtId="194" formatCode="##&quot;.&quot;##&quot;.&quot;##&quot;.&quot;"/>
    <numFmt numFmtId="195" formatCode="&quot;Yes&quot;;&quot;Yes&quot;;&quot;No&quot;"/>
    <numFmt numFmtId="196" formatCode="&quot;True&quot;;&quot;True&quot;;&quot;False&quot;"/>
    <numFmt numFmtId="197" formatCode="&quot;On&quot;;&quot;On&quot;;&quot;Off&quot;"/>
    <numFmt numFmtId="198" formatCode="_-* #,##0.0_-;\-* #,##0.0_-;_-* &quot;-&quot;?_-;_-@_-"/>
    <numFmt numFmtId="199" formatCode="000\-000"/>
    <numFmt numFmtId="200" formatCode="#,##0_);\(#,##0\)"/>
    <numFmt numFmtId="201" formatCode="[$-412]AM/PM\ h:mm:ss"/>
    <numFmt numFmtId="202" formatCode="[$€-2]\ #,##0.00_);[Red]\([$€-2]\ #,##0.00\)"/>
    <numFmt numFmtId="203" formatCode="&quot;₩&quot;#,##0"/>
  </numFmts>
  <fonts count="108">
    <font>
      <sz val="11"/>
      <name val="굴림체"/>
      <family val="3"/>
    </font>
    <font>
      <sz val="10"/>
      <name val="Times New Roman"/>
      <family val="1"/>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sz val="12"/>
      <name val="뼻뮝"/>
      <family val="3"/>
    </font>
    <font>
      <i/>
      <sz val="11"/>
      <color indexed="23"/>
      <name val="맑은 고딕"/>
      <family val="3"/>
    </font>
    <font>
      <b/>
      <sz val="11"/>
      <color indexed="9"/>
      <name val="맑은 고딕"/>
      <family val="3"/>
    </font>
    <font>
      <sz val="11"/>
      <color indexed="52"/>
      <name val="맑은 고딕"/>
      <family val="3"/>
    </font>
    <font>
      <u val="single"/>
      <sz val="11"/>
      <color indexed="20"/>
      <name val="굴림체"/>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name val="돋움"/>
      <family val="3"/>
    </font>
    <font>
      <sz val="11"/>
      <name val="바탕"/>
      <family val="1"/>
    </font>
    <font>
      <u val="single"/>
      <sz val="11"/>
      <color indexed="12"/>
      <name val="굴림체"/>
      <family val="3"/>
    </font>
    <font>
      <sz val="10"/>
      <name val="Arial"/>
      <family val="2"/>
    </font>
    <font>
      <sz val="10"/>
      <color indexed="8"/>
      <name val="Arial"/>
      <family val="2"/>
    </font>
    <font>
      <b/>
      <sz val="12"/>
      <name val="Arial"/>
      <family val="2"/>
    </font>
    <font>
      <b/>
      <sz val="10"/>
      <name val="Helv"/>
      <family val="2"/>
    </font>
    <font>
      <sz val="8"/>
      <name val="Arial"/>
      <family val="2"/>
    </font>
    <font>
      <b/>
      <sz val="12"/>
      <name val="Helv"/>
      <family val="2"/>
    </font>
    <font>
      <u val="single"/>
      <sz val="10"/>
      <color indexed="12"/>
      <name val="Arial"/>
      <family val="2"/>
    </font>
    <font>
      <b/>
      <sz val="14"/>
      <name val="Arial"/>
      <family val="2"/>
    </font>
    <font>
      <sz val="10"/>
      <name val="MS Sans Serif"/>
      <family val="2"/>
    </font>
    <font>
      <b/>
      <sz val="11"/>
      <name val="Helv"/>
      <family val="2"/>
    </font>
    <font>
      <sz val="7"/>
      <name val="Small Fonts"/>
      <family val="2"/>
    </font>
    <font>
      <sz val="11"/>
      <name val="Arial"/>
      <family val="2"/>
    </font>
    <font>
      <sz val="12"/>
      <name val="Helv"/>
      <family val="2"/>
    </font>
    <font>
      <u val="single"/>
      <sz val="18"/>
      <name val="Times New Roman"/>
      <family val="1"/>
    </font>
    <font>
      <sz val="18"/>
      <name val="Times New Roman"/>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돋움"/>
      <family val="3"/>
    </font>
    <font>
      <sz val="10"/>
      <color indexed="8"/>
      <name val="굴림"/>
      <family val="3"/>
    </font>
    <font>
      <sz val="11"/>
      <name val="굴림"/>
      <family val="3"/>
    </font>
    <font>
      <b/>
      <sz val="12"/>
      <color indexed="8"/>
      <name val="굴림"/>
      <family val="3"/>
    </font>
    <font>
      <sz val="10"/>
      <name val="굴림"/>
      <family val="3"/>
    </font>
    <font>
      <b/>
      <sz val="10"/>
      <color indexed="8"/>
      <name val="굴림"/>
      <family val="3"/>
    </font>
    <font>
      <sz val="10"/>
      <color indexed="12"/>
      <name val="굴림체"/>
      <family val="3"/>
    </font>
    <font>
      <b/>
      <sz val="10"/>
      <name val="굴림"/>
      <family val="3"/>
    </font>
    <font>
      <b/>
      <sz val="10"/>
      <color indexed="10"/>
      <name val="굴림"/>
      <family val="3"/>
    </font>
    <font>
      <sz val="14"/>
      <name val="굴림"/>
      <family val="3"/>
    </font>
    <font>
      <b/>
      <sz val="12"/>
      <name val="돋움"/>
      <family val="3"/>
    </font>
    <font>
      <b/>
      <u val="single"/>
      <sz val="12"/>
      <name val="돋움"/>
      <family val="3"/>
    </font>
    <font>
      <b/>
      <sz val="10"/>
      <name val="돋움"/>
      <family val="3"/>
    </font>
    <font>
      <sz val="10"/>
      <name val="돋움"/>
      <family val="3"/>
    </font>
    <font>
      <sz val="12"/>
      <color indexed="8"/>
      <name val="돋움"/>
      <family val="3"/>
    </font>
    <font>
      <sz val="9"/>
      <color indexed="12"/>
      <name val="돋움"/>
      <family val="3"/>
    </font>
    <font>
      <u val="single"/>
      <sz val="11"/>
      <color indexed="12"/>
      <name val="돋움"/>
      <family val="3"/>
    </font>
    <font>
      <sz val="10"/>
      <color indexed="10"/>
      <name val="돋움"/>
      <family val="3"/>
    </font>
    <font>
      <u val="single"/>
      <sz val="10"/>
      <color indexed="10"/>
      <name val="돋움"/>
      <family val="3"/>
    </font>
    <font>
      <sz val="10"/>
      <color indexed="18"/>
      <name val="돋움"/>
      <family val="3"/>
    </font>
    <font>
      <sz val="8"/>
      <name val="굴림체"/>
      <family val="3"/>
    </font>
    <font>
      <b/>
      <sz val="14"/>
      <name val="굴림체"/>
      <family val="3"/>
    </font>
    <font>
      <sz val="10"/>
      <name val="굴림체"/>
      <family val="3"/>
    </font>
    <font>
      <b/>
      <sz val="10"/>
      <name val="굴림체"/>
      <family val="3"/>
    </font>
    <font>
      <sz val="10"/>
      <color indexed="9"/>
      <name val="굴림체"/>
      <family val="3"/>
    </font>
    <font>
      <b/>
      <sz val="11"/>
      <name val="굴림체"/>
      <family val="3"/>
    </font>
    <font>
      <sz val="9"/>
      <color indexed="10"/>
      <name val="굴림체"/>
      <family val="3"/>
    </font>
    <font>
      <b/>
      <sz val="10"/>
      <color indexed="10"/>
      <name val="굴림체"/>
      <family val="3"/>
    </font>
    <font>
      <sz val="9"/>
      <name val="굴림체"/>
      <family val="3"/>
    </font>
    <font>
      <u val="single"/>
      <sz val="10"/>
      <name val="굴림체"/>
      <family val="3"/>
    </font>
    <font>
      <u val="single"/>
      <sz val="10"/>
      <color indexed="12"/>
      <name val="굴림체"/>
      <family val="3"/>
    </font>
    <font>
      <sz val="9"/>
      <color indexed="8"/>
      <name val="굴림"/>
      <family val="3"/>
    </font>
    <font>
      <sz val="8"/>
      <name val="굴림"/>
      <family val="3"/>
    </font>
    <font>
      <b/>
      <sz val="16"/>
      <color indexed="8"/>
      <name val="굴림"/>
      <family val="3"/>
    </font>
    <font>
      <b/>
      <sz val="9"/>
      <color indexed="8"/>
      <name val="굴림"/>
      <family val="3"/>
    </font>
    <font>
      <sz val="8"/>
      <color indexed="8"/>
      <name val="굴림"/>
      <family val="3"/>
    </font>
    <font>
      <sz val="9"/>
      <name val="굴림"/>
      <family val="3"/>
    </font>
    <font>
      <sz val="7"/>
      <color indexed="8"/>
      <name val="굴림"/>
      <family val="3"/>
    </font>
    <font>
      <sz val="9"/>
      <color indexed="10"/>
      <name val="굴림"/>
      <family val="3"/>
    </font>
    <font>
      <b/>
      <sz val="9"/>
      <name val="굴림"/>
      <family val="3"/>
    </font>
    <font>
      <sz val="9"/>
      <color indexed="20"/>
      <name val="굴림"/>
      <family val="3"/>
    </font>
    <font>
      <b/>
      <sz val="9"/>
      <name val="돋움"/>
      <family val="3"/>
    </font>
    <font>
      <sz val="9"/>
      <name val="돋움"/>
      <family val="3"/>
    </font>
    <font>
      <b/>
      <sz val="12"/>
      <name val="굴림체"/>
      <family val="3"/>
    </font>
    <font>
      <b/>
      <sz val="9"/>
      <name val="굴림체"/>
      <family val="3"/>
    </font>
    <font>
      <b/>
      <sz val="16"/>
      <name val="굴림체"/>
      <family val="3"/>
    </font>
    <font>
      <sz val="11"/>
      <name val="Times New Roman"/>
      <family val="1"/>
    </font>
    <font>
      <sz val="12"/>
      <name val="굴림체"/>
      <family val="3"/>
    </font>
    <font>
      <vertAlign val="superscript"/>
      <sz val="11"/>
      <name val="굴림체"/>
      <family val="3"/>
    </font>
    <font>
      <b/>
      <i/>
      <u val="single"/>
      <sz val="18"/>
      <name val="굴림체"/>
      <family val="3"/>
    </font>
    <font>
      <u val="single"/>
      <sz val="9"/>
      <name val="굴림체"/>
      <family val="3"/>
    </font>
    <font>
      <sz val="9.1"/>
      <name val="굴림"/>
      <family val="3"/>
    </font>
    <font>
      <sz val="9"/>
      <color indexed="19"/>
      <name val="굴림"/>
      <family val="3"/>
    </font>
    <font>
      <sz val="7"/>
      <color indexed="10"/>
      <name val="굴림"/>
      <family val="3"/>
    </font>
    <font>
      <sz val="6"/>
      <color indexed="8"/>
      <name val="굴림"/>
      <family val="3"/>
    </font>
    <font>
      <sz val="18"/>
      <name val="굴림체"/>
      <family val="3"/>
    </font>
    <font>
      <sz val="9"/>
      <color indexed="53"/>
      <name val="굴림체"/>
      <family val="3"/>
    </font>
    <font>
      <sz val="10"/>
      <color indexed="36"/>
      <name val="돋움"/>
      <family val="3"/>
    </font>
    <font>
      <sz val="10"/>
      <color indexed="53"/>
      <name val="굴림체"/>
      <family val="3"/>
    </font>
    <font>
      <b/>
      <i/>
      <u val="single"/>
      <sz val="8"/>
      <name val="굴림체"/>
      <family val="3"/>
    </font>
    <font>
      <b/>
      <sz val="8"/>
      <color indexed="18"/>
      <name val="굴림체"/>
      <family val="3"/>
    </font>
    <font>
      <sz val="9"/>
      <color theme="9"/>
      <name val="굴림체"/>
      <family val="3"/>
    </font>
    <font>
      <sz val="10"/>
      <color rgb="FF7030A0"/>
      <name val="돋움"/>
      <family val="3"/>
    </font>
    <font>
      <sz val="10"/>
      <color theme="9"/>
      <name val="굴림체"/>
      <family val="3"/>
    </font>
    <font>
      <b/>
      <sz val="8"/>
      <name val="굴림체"/>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rgb="FFFFFF00"/>
        <bgColor indexed="64"/>
      </patternFill>
    </fill>
  </fills>
  <borders count="18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thin"/>
      <right style="thin"/>
      <top style="thin"/>
      <bottom style="hair"/>
    </border>
    <border>
      <left style="thin"/>
      <right style="thin"/>
      <top>
        <color indexed="63"/>
      </top>
      <bottom style="mediu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ck"/>
      <right style="thick"/>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color indexed="63"/>
      </bottom>
    </border>
    <border>
      <left style="thin"/>
      <right>
        <color indexed="63"/>
      </right>
      <top style="double">
        <color indexed="8"/>
      </top>
      <bottom>
        <color indexed="63"/>
      </bottom>
    </border>
    <border>
      <left style="thin"/>
      <right>
        <color indexed="63"/>
      </right>
      <top style="medium"/>
      <bottom style="dotted">
        <color indexed="8"/>
      </bottom>
    </border>
    <border>
      <left>
        <color indexed="63"/>
      </left>
      <right style="medium"/>
      <top style="thin"/>
      <bottom style="thin"/>
    </border>
    <border>
      <left style="thin"/>
      <right style="thin"/>
      <top style="thin"/>
      <bottom style="double">
        <color indexed="8"/>
      </bottom>
    </border>
    <border>
      <left style="thin"/>
      <right>
        <color indexed="63"/>
      </right>
      <top style="dotted">
        <color indexed="8"/>
      </top>
      <bottom style="medium"/>
    </border>
    <border>
      <left style="thin"/>
      <right>
        <color indexed="63"/>
      </right>
      <top style="thin"/>
      <bottom style="medium"/>
    </border>
    <border>
      <left>
        <color indexed="63"/>
      </left>
      <right style="thin"/>
      <top style="thin"/>
      <bottom style="medium"/>
    </border>
    <border>
      <left style="thin">
        <color indexed="8"/>
      </left>
      <right>
        <color indexed="63"/>
      </right>
      <top style="dotted">
        <color indexed="8"/>
      </top>
      <bottom style="medium"/>
    </border>
    <border>
      <left>
        <color indexed="63"/>
      </left>
      <right style="thin">
        <color indexed="8"/>
      </right>
      <top style="dotted">
        <color indexed="8"/>
      </top>
      <bottom style="medium"/>
    </border>
    <border>
      <left style="thin">
        <color indexed="8"/>
      </left>
      <right>
        <color indexed="63"/>
      </right>
      <top style="double">
        <color indexed="8"/>
      </top>
      <bottom style="dotted">
        <color indexed="8"/>
      </bottom>
    </border>
    <border>
      <left>
        <color indexed="63"/>
      </left>
      <right style="thin">
        <color indexed="8"/>
      </right>
      <top style="double">
        <color indexed="8"/>
      </top>
      <bottom style="dotted">
        <color indexed="8"/>
      </bottom>
    </border>
    <border>
      <left>
        <color indexed="63"/>
      </left>
      <right style="thin">
        <color indexed="8"/>
      </right>
      <top style="thin"/>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top style="thin">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double">
        <color indexed="8"/>
      </top>
      <bottom>
        <color indexed="63"/>
      </bottom>
    </border>
    <border>
      <left style="thin"/>
      <right style="thin"/>
      <top>
        <color indexed="63"/>
      </top>
      <bottom style="dotted">
        <color indexed="8"/>
      </bottom>
    </border>
    <border>
      <left style="thin"/>
      <right style="thin"/>
      <top style="dotted">
        <color indexed="8"/>
      </top>
      <bottom>
        <color indexed="63"/>
      </bottom>
    </border>
    <border>
      <left style="thin"/>
      <right style="thin"/>
      <top>
        <color indexed="63"/>
      </top>
      <bottom style="double">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top style="thin">
        <color indexed="8"/>
      </top>
      <bottom style="medium"/>
    </border>
    <border>
      <left>
        <color indexed="63"/>
      </left>
      <right style="thin">
        <color indexed="8"/>
      </right>
      <top style="thin">
        <color indexed="8"/>
      </top>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style="thin"/>
      <right>
        <color indexed="63"/>
      </right>
      <top style="double">
        <color indexed="8"/>
      </top>
      <bottom style="dotted">
        <color indexed="8"/>
      </bottom>
    </border>
    <border>
      <left>
        <color indexed="63"/>
      </left>
      <right style="thin"/>
      <top style="double">
        <color indexed="8"/>
      </top>
      <bottom style="dotted">
        <color indexed="8"/>
      </bottom>
    </border>
    <border>
      <left>
        <color indexed="63"/>
      </left>
      <right style="thin"/>
      <top style="dotted">
        <color indexed="8"/>
      </top>
      <bottom style="medium"/>
    </border>
    <border>
      <left>
        <color indexed="63"/>
      </left>
      <right style="thin"/>
      <top style="medium"/>
      <bottom style="dotted">
        <color indexed="8"/>
      </bottom>
    </border>
    <border>
      <left>
        <color indexed="63"/>
      </left>
      <right style="thin">
        <color indexed="8"/>
      </right>
      <top style="medium"/>
      <bottom style="dotted">
        <color indexed="8"/>
      </bottom>
    </border>
    <border>
      <left>
        <color indexed="63"/>
      </left>
      <right style="thin"/>
      <top style="thin"/>
      <bottom style="thin">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dotted">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right>
        <color indexed="63"/>
      </right>
      <top style="thin"/>
      <bottom style="double">
        <color indexed="8"/>
      </bottom>
    </border>
    <border>
      <left>
        <color indexed="63"/>
      </left>
      <right style="thin"/>
      <top style="thin"/>
      <bottom style="double">
        <color indexed="8"/>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color indexed="63"/>
      </left>
      <right style="thin"/>
      <top style="medium"/>
      <bottom>
        <color indexed="63"/>
      </bottom>
    </border>
    <border>
      <left style="thin">
        <color indexed="8"/>
      </left>
      <right>
        <color indexed="63"/>
      </right>
      <top style="dotted">
        <color indexed="8"/>
      </top>
      <bottom>
        <color indexed="63"/>
      </bottom>
    </border>
    <border>
      <left>
        <color indexed="63"/>
      </left>
      <right style="thin"/>
      <top style="dotted">
        <color indexed="8"/>
      </top>
      <bottom>
        <color indexed="63"/>
      </bottom>
    </border>
    <border>
      <left style="thin">
        <color indexed="8"/>
      </left>
      <right>
        <color indexed="63"/>
      </right>
      <top>
        <color indexed="63"/>
      </top>
      <bottom style="double">
        <color indexed="8"/>
      </bottom>
    </border>
    <border>
      <left>
        <color indexed="63"/>
      </left>
      <right style="thin"/>
      <top>
        <color indexed="63"/>
      </top>
      <bottom style="double">
        <color indexed="8"/>
      </bottom>
    </border>
    <border>
      <left>
        <color indexed="63"/>
      </left>
      <right>
        <color indexed="63"/>
      </right>
      <top style="dotted">
        <color indexed="8"/>
      </top>
      <bottom style="medium"/>
    </border>
    <border>
      <left style="medium"/>
      <right>
        <color indexed="63"/>
      </right>
      <top style="thin">
        <color indexed="8"/>
      </top>
      <bottom style="thin">
        <color indexed="8"/>
      </botto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color indexed="63"/>
      </left>
      <right style="thin"/>
      <top style="double">
        <color indexed="8"/>
      </top>
      <bottom>
        <color indexed="63"/>
      </bottom>
    </border>
    <border>
      <left style="medium"/>
      <right>
        <color indexed="63"/>
      </right>
      <top style="thin">
        <color indexed="8"/>
      </top>
      <bottom>
        <color indexed="63"/>
      </bottom>
    </border>
    <border>
      <left>
        <color indexed="63"/>
      </left>
      <right style="thin">
        <color indexed="8"/>
      </right>
      <top style="thin">
        <color indexed="8"/>
      </top>
      <bottom style="thin"/>
    </border>
    <border>
      <left>
        <color indexed="63"/>
      </left>
      <right style="medium"/>
      <top style="dotted">
        <color indexed="8"/>
      </top>
      <bottom style="medium"/>
    </border>
    <border>
      <left>
        <color indexed="63"/>
      </left>
      <right>
        <color indexed="63"/>
      </right>
      <top style="medium"/>
      <bottom style="dotted">
        <color indexed="8"/>
      </bottom>
    </border>
    <border>
      <left>
        <color indexed="63"/>
      </left>
      <right style="medium"/>
      <top style="medium"/>
      <bottom style="dotted">
        <color indexed="8"/>
      </bottom>
    </border>
    <border>
      <left>
        <color indexed="63"/>
      </left>
      <right style="medium"/>
      <top style="double">
        <color indexed="8"/>
      </top>
      <bottom>
        <color indexed="63"/>
      </bottom>
    </border>
    <border>
      <left>
        <color indexed="63"/>
      </left>
      <right style="medium"/>
      <top>
        <color indexed="63"/>
      </top>
      <bottom style="double">
        <color indexed="8"/>
      </bottom>
    </border>
    <border>
      <left>
        <color indexed="63"/>
      </left>
      <right style="medium">
        <color indexed="8"/>
      </right>
      <top style="double">
        <color indexed="8"/>
      </top>
      <bottom>
        <color indexed="63"/>
      </bottom>
    </border>
    <border>
      <left>
        <color indexed="63"/>
      </left>
      <right style="medium">
        <color indexed="8"/>
      </right>
      <top>
        <color indexed="63"/>
      </top>
      <bottom style="dotted">
        <color indexed="8"/>
      </bottom>
    </border>
    <border>
      <left style="thin"/>
      <right>
        <color indexed="63"/>
      </right>
      <top style="thin">
        <color indexed="8"/>
      </top>
      <bottom style="thin">
        <color indexed="8"/>
      </bottom>
    </border>
    <border>
      <left>
        <color indexed="63"/>
      </left>
      <right style="thin"/>
      <top style="thin">
        <color indexed="8"/>
      </top>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color indexed="8"/>
      </right>
      <top style="dotted">
        <color indexed="8"/>
      </top>
      <bottom>
        <color indexed="63"/>
      </bottom>
    </border>
    <border>
      <left>
        <color indexed="63"/>
      </left>
      <right style="medium">
        <color indexed="8"/>
      </right>
      <top>
        <color indexed="63"/>
      </top>
      <bottom style="double">
        <color indexed="8"/>
      </bottom>
    </border>
    <border>
      <left style="thin"/>
      <right>
        <color indexed="63"/>
      </right>
      <top style="thin">
        <color indexed="8"/>
      </top>
      <bottom style="thin"/>
    </border>
    <border>
      <left>
        <color indexed="63"/>
      </left>
      <right style="thin"/>
      <top>
        <color indexed="63"/>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color indexed="8"/>
      </left>
      <right>
        <color indexed="63"/>
      </right>
      <top style="thin"/>
      <bottom style="double">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color indexed="8"/>
      </top>
      <bottom style="thin"/>
    </border>
    <border>
      <left>
        <color indexed="63"/>
      </left>
      <right style="thin"/>
      <top style="medium">
        <color indexed="8"/>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1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lignment/>
      <protection/>
    </xf>
    <xf numFmtId="0" fontId="24" fillId="0" borderId="0">
      <alignment/>
      <protection/>
    </xf>
    <xf numFmtId="187" fontId="25" fillId="0" borderId="0" applyFill="0" applyBorder="0" applyAlignment="0">
      <protection/>
    </xf>
    <xf numFmtId="3" fontId="26" fillId="0" borderId="1">
      <alignment/>
      <protection/>
    </xf>
    <xf numFmtId="0" fontId="27" fillId="0" borderId="0">
      <alignment/>
      <protection/>
    </xf>
    <xf numFmtId="3" fontId="24" fillId="0" borderId="0" applyFont="0" applyFill="0" applyBorder="0" applyAlignment="0" applyProtection="0"/>
    <xf numFmtId="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4" fontId="24" fillId="0" borderId="2" applyFill="0">
      <alignment horizontal="center" vertical="center"/>
      <protection/>
    </xf>
    <xf numFmtId="184" fontId="24" fillId="0" borderId="0" applyFont="0" applyFill="0" applyBorder="0" applyAlignment="0" applyProtection="0"/>
    <xf numFmtId="185" fontId="24" fillId="0" borderId="0" applyFont="0" applyFill="0" applyBorder="0" applyAlignment="0" applyProtection="0"/>
    <xf numFmtId="38" fontId="28" fillId="16" borderId="0" applyNumberFormat="0" applyBorder="0" applyAlignment="0" applyProtection="0"/>
    <xf numFmtId="0" fontId="29" fillId="0" borderId="0">
      <alignment horizontal="left"/>
      <protection/>
    </xf>
    <xf numFmtId="0" fontId="26" fillId="0" borderId="3" applyNumberFormat="0" applyAlignment="0" applyProtection="0"/>
    <xf numFmtId="0" fontId="26" fillId="0" borderId="1">
      <alignment horizontal="left" vertical="center"/>
      <protection/>
    </xf>
    <xf numFmtId="0" fontId="30" fillId="0" borderId="0" applyNumberFormat="0" applyFill="0" applyBorder="0" applyAlignment="0" applyProtection="0"/>
    <xf numFmtId="10" fontId="28" fillId="17" borderId="4" applyNumberFormat="0" applyBorder="0" applyAlignment="0" applyProtection="0"/>
    <xf numFmtId="0" fontId="31" fillId="0" borderId="0">
      <alignment horizontal="left" vertical="top"/>
      <protection/>
    </xf>
    <xf numFmtId="40" fontId="32" fillId="0" borderId="0" applyFont="0" applyFill="0" applyBorder="0" applyAlignment="0" applyProtection="0"/>
    <xf numFmtId="0" fontId="33" fillId="0" borderId="5">
      <alignment/>
      <protection/>
    </xf>
    <xf numFmtId="37" fontId="34"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4" fillId="0" borderId="0">
      <alignment/>
      <protection/>
    </xf>
    <xf numFmtId="0" fontId="37" fillId="0" borderId="0" applyFont="0" applyFill="0" applyBorder="0" applyAlignment="0" applyProtection="0"/>
    <xf numFmtId="0" fontId="1" fillId="0" borderId="6"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5" fillId="0" borderId="0">
      <alignment/>
      <protection/>
    </xf>
    <xf numFmtId="40" fontId="39" fillId="18" borderId="0">
      <alignment horizontal="right"/>
      <protection/>
    </xf>
    <xf numFmtId="0" fontId="40" fillId="18" borderId="0">
      <alignment horizontal="right"/>
      <protection/>
    </xf>
    <xf numFmtId="0" fontId="41" fillId="18" borderId="6">
      <alignment/>
      <protection/>
    </xf>
    <xf numFmtId="0" fontId="41" fillId="0" borderId="0" applyBorder="0">
      <alignment horizontal="centerContinuous"/>
      <protection/>
    </xf>
    <xf numFmtId="0" fontId="42" fillId="0" borderId="0" applyBorder="0">
      <alignment horizontal="centerContinuous"/>
      <protection/>
    </xf>
    <xf numFmtId="10" fontId="24" fillId="0" borderId="0" applyFont="0" applyFill="0" applyBorder="0" applyAlignment="0" applyProtection="0"/>
    <xf numFmtId="186" fontId="32" fillId="0" borderId="0" applyFont="0" applyFill="0" applyBorder="0" applyAlignment="0" applyProtection="0"/>
    <xf numFmtId="0" fontId="32" fillId="0" borderId="0" applyNumberFormat="0" applyFont="0" applyFill="0" applyBorder="0" applyAlignment="0" applyProtection="0"/>
    <xf numFmtId="0" fontId="24" fillId="0" borderId="0">
      <alignment/>
      <protection/>
    </xf>
    <xf numFmtId="0" fontId="33" fillId="0" borderId="0">
      <alignment/>
      <protection/>
    </xf>
    <xf numFmtId="182" fontId="24" fillId="0" borderId="0" applyFont="0" applyFill="0" applyBorder="0" applyAlignment="0" applyProtection="0"/>
    <xf numFmtId="183" fontId="24"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4" fillId="0" borderId="0" applyNumberFormat="0" applyFill="0" applyBorder="0" applyAlignment="0" applyProtection="0"/>
    <xf numFmtId="0" fontId="5" fillId="16" borderId="7" applyNumberFormat="0" applyAlignment="0" applyProtection="0"/>
    <xf numFmtId="0" fontId="6" fillId="3" borderId="0" applyNumberFormat="0" applyBorder="0" applyAlignment="0" applyProtection="0"/>
    <xf numFmtId="0" fontId="0" fillId="17" borderId="8" applyNumberFormat="0" applyFont="0" applyAlignment="0" applyProtection="0"/>
    <xf numFmtId="9" fontId="0" fillId="0" borderId="0" applyFont="0" applyFill="0" applyBorder="0" applyAlignment="0" applyProtection="0"/>
    <xf numFmtId="0" fontId="7" fillId="23" borderId="0" applyNumberFormat="0" applyBorder="0" applyAlignment="0" applyProtection="0"/>
    <xf numFmtId="0" fontId="8" fillId="0" borderId="0">
      <alignment/>
      <protection/>
    </xf>
    <xf numFmtId="0" fontId="9" fillId="0" borderId="0" applyNumberFormat="0" applyFill="0" applyBorder="0" applyAlignment="0" applyProtection="0"/>
    <xf numFmtId="0" fontId="10" fillId="24" borderId="9"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10" applyNumberFormat="0" applyFill="0" applyAlignment="0" applyProtection="0"/>
    <xf numFmtId="0" fontId="12" fillId="0" borderId="0" applyNumberFormat="0" applyFill="0" applyBorder="0" applyAlignment="0" applyProtection="0"/>
    <xf numFmtId="0" fontId="13" fillId="0" borderId="11"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16" borderId="15" applyNumberFormat="0" applyAlignment="0" applyProtection="0"/>
    <xf numFmtId="41" fontId="21" fillId="0" borderId="0" applyFont="0" applyFill="0" applyBorder="0" applyAlignment="0" applyProtection="0"/>
    <xf numFmtId="43" fontId="21" fillId="0" borderId="0" applyFont="0" applyFill="0" applyBorder="0" applyAlignment="0" applyProtection="0"/>
    <xf numFmtId="0" fontId="22" fillId="0" borderId="16" applyNumberFormat="0" applyFon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vertical="center"/>
      <protection/>
    </xf>
    <xf numFmtId="0" fontId="21" fillId="0" borderId="0">
      <alignment vertical="center"/>
      <protection/>
    </xf>
    <xf numFmtId="0" fontId="23" fillId="0" borderId="0" applyNumberFormat="0" applyFill="0" applyBorder="0" applyAlignment="0" applyProtection="0"/>
  </cellStyleXfs>
  <cellXfs count="1525">
    <xf numFmtId="0" fontId="0" fillId="0" borderId="0" xfId="0" applyAlignment="1">
      <alignment vertical="center"/>
    </xf>
    <xf numFmtId="0" fontId="44" fillId="0" borderId="0" xfId="119" applyFont="1" applyAlignment="1">
      <alignment horizontal="justify"/>
      <protection/>
    </xf>
    <xf numFmtId="0" fontId="45" fillId="0" borderId="0" xfId="119" applyFont="1">
      <alignment vertical="center"/>
      <protection/>
    </xf>
    <xf numFmtId="0" fontId="46" fillId="0" borderId="0" xfId="119" applyFont="1" applyAlignment="1">
      <alignment horizontal="justify"/>
      <protection/>
    </xf>
    <xf numFmtId="0" fontId="47" fillId="0" borderId="0" xfId="119" applyFont="1" applyAlignment="1">
      <alignment/>
      <protection/>
    </xf>
    <xf numFmtId="0" fontId="45" fillId="0" borderId="0" xfId="119" applyFont="1" applyAlignment="1">
      <alignment/>
      <protection/>
    </xf>
    <xf numFmtId="0" fontId="45" fillId="0" borderId="0" xfId="119" applyFont="1" applyAlignment="1">
      <alignment horizontal="distributed" vertical="center" wrapText="1"/>
      <protection/>
    </xf>
    <xf numFmtId="0" fontId="47" fillId="0" borderId="0" xfId="119" applyFont="1" applyAlignment="1">
      <alignment horizontal="left"/>
      <protection/>
    </xf>
    <xf numFmtId="0" fontId="45" fillId="0" borderId="0" xfId="119" applyFont="1" applyAlignment="1">
      <alignment horizontal="left" vertical="center" wrapText="1"/>
      <protection/>
    </xf>
    <xf numFmtId="0" fontId="47" fillId="0" borderId="0" xfId="119" applyFont="1" applyAlignment="1">
      <alignment vertical="center" wrapText="1"/>
      <protection/>
    </xf>
    <xf numFmtId="0" fontId="47" fillId="0" borderId="0" xfId="119" applyFont="1" applyAlignment="1">
      <alignment horizontal="distributed" vertical="center" wrapText="1"/>
      <protection/>
    </xf>
    <xf numFmtId="0" fontId="47" fillId="0" borderId="0" xfId="119" applyFont="1" applyAlignment="1">
      <alignment horizontal="center" vertical="center" wrapText="1"/>
      <protection/>
    </xf>
    <xf numFmtId="0" fontId="45" fillId="0" borderId="0" xfId="119" applyFont="1" applyAlignment="1">
      <alignment horizontal="center" vertical="center" wrapText="1"/>
      <protection/>
    </xf>
    <xf numFmtId="0" fontId="48" fillId="0" borderId="0" xfId="119" applyFont="1" applyAlignment="1">
      <alignment horizontal="center" vertical="center" readingOrder="1"/>
      <protection/>
    </xf>
    <xf numFmtId="0" fontId="47" fillId="0" borderId="0" xfId="119" applyFont="1" applyAlignment="1">
      <alignment horizontal="left" vertical="center" wrapText="1"/>
      <protection/>
    </xf>
    <xf numFmtId="0" fontId="50" fillId="0" borderId="0" xfId="119" applyFont="1" applyAlignment="1">
      <alignment horizontal="left" vertical="center" wrapText="1"/>
      <protection/>
    </xf>
    <xf numFmtId="0" fontId="51" fillId="0" borderId="0" xfId="119" applyFont="1" applyAlignment="1">
      <alignment horizontal="left" vertical="center" wrapText="1"/>
      <protection/>
    </xf>
    <xf numFmtId="0" fontId="52" fillId="0" borderId="0" xfId="119" applyFont="1" applyAlignment="1">
      <alignment horizontal="right" vertical="center"/>
      <protection/>
    </xf>
    <xf numFmtId="0" fontId="54" fillId="0" borderId="0" xfId="119" applyFont="1" applyAlignment="1">
      <alignment vertical="center"/>
      <protection/>
    </xf>
    <xf numFmtId="0" fontId="21" fillId="0" borderId="0" xfId="119" applyFont="1">
      <alignment vertical="center"/>
      <protection/>
    </xf>
    <xf numFmtId="0" fontId="55" fillId="0" borderId="0" xfId="119" applyFont="1">
      <alignment vertical="center"/>
      <protection/>
    </xf>
    <xf numFmtId="0" fontId="56" fillId="0" borderId="0" xfId="119" applyFont="1">
      <alignment vertical="center"/>
      <protection/>
    </xf>
    <xf numFmtId="0" fontId="56" fillId="0" borderId="0" xfId="119" applyFont="1" applyAlignment="1">
      <alignment horizontal="left" vertical="center" wrapText="1"/>
      <protection/>
    </xf>
    <xf numFmtId="0" fontId="57" fillId="0" borderId="0" xfId="119" applyFont="1">
      <alignment vertical="center"/>
      <protection/>
    </xf>
    <xf numFmtId="0" fontId="58" fillId="0" borderId="0" xfId="119" applyFont="1" applyAlignment="1">
      <alignment horizontal="center" vertical="center" wrapText="1"/>
      <protection/>
    </xf>
    <xf numFmtId="0" fontId="59" fillId="0" borderId="0" xfId="120" applyFont="1" applyAlignment="1" applyProtection="1">
      <alignment horizontal="left" vertical="center"/>
      <protection/>
    </xf>
    <xf numFmtId="0" fontId="21" fillId="0" borderId="0" xfId="119" applyFont="1" applyAlignment="1">
      <alignment horizontal="left" vertical="center"/>
      <protection/>
    </xf>
    <xf numFmtId="0" fontId="61" fillId="0" borderId="0" xfId="119" applyFont="1" applyAlignment="1">
      <alignment horizontal="left" vertical="center" wrapText="1"/>
      <protection/>
    </xf>
    <xf numFmtId="0" fontId="56" fillId="0" borderId="0" xfId="119" applyFont="1" quotePrefix="1">
      <alignment vertical="center"/>
      <protection/>
    </xf>
    <xf numFmtId="0" fontId="21" fillId="0" borderId="0" xfId="119" applyFont="1" quotePrefix="1">
      <alignment vertical="center"/>
      <protection/>
    </xf>
    <xf numFmtId="0" fontId="65" fillId="0" borderId="0" xfId="0" applyFont="1" applyAlignment="1">
      <alignment vertical="center"/>
    </xf>
    <xf numFmtId="0" fontId="65" fillId="0" borderId="17" xfId="0" applyFont="1" applyBorder="1" applyAlignment="1">
      <alignment horizontal="left" vertical="center"/>
    </xf>
    <xf numFmtId="0" fontId="65" fillId="0" borderId="18" xfId="0" applyFont="1" applyBorder="1" applyAlignment="1">
      <alignment horizontal="left" vertical="center"/>
    </xf>
    <xf numFmtId="0" fontId="65" fillId="0" borderId="19" xfId="0" applyFont="1" applyBorder="1" applyAlignment="1">
      <alignment horizontal="left" vertical="center"/>
    </xf>
    <xf numFmtId="0" fontId="65" fillId="0" borderId="0" xfId="0" applyFont="1" applyBorder="1" applyAlignment="1">
      <alignment horizontal="left" vertical="center"/>
    </xf>
    <xf numFmtId="0" fontId="65" fillId="0" borderId="6" xfId="0" applyFont="1" applyBorder="1" applyAlignment="1">
      <alignment horizontal="lef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6"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21" xfId="0" applyFont="1" applyBorder="1" applyAlignment="1">
      <alignment horizontal="left" vertical="center"/>
    </xf>
    <xf numFmtId="0" fontId="65" fillId="0" borderId="22" xfId="0" applyFont="1" applyBorder="1" applyAlignment="1">
      <alignment horizontal="center" vertical="center"/>
    </xf>
    <xf numFmtId="0" fontId="65" fillId="0" borderId="2" xfId="0" applyFont="1" applyBorder="1" applyAlignment="1">
      <alignment horizontal="left" vertical="center"/>
    </xf>
    <xf numFmtId="0" fontId="65" fillId="0" borderId="2" xfId="0" applyFont="1" applyBorder="1" applyAlignment="1">
      <alignment vertical="center"/>
    </xf>
    <xf numFmtId="0" fontId="65" fillId="0" borderId="21" xfId="0" applyFont="1" applyBorder="1" applyAlignment="1">
      <alignment vertical="center"/>
    </xf>
    <xf numFmtId="0" fontId="65" fillId="0" borderId="0" xfId="0" applyFont="1" applyBorder="1" applyAlignment="1">
      <alignment vertical="center"/>
    </xf>
    <xf numFmtId="0" fontId="65" fillId="0" borderId="23" xfId="0" applyFont="1" applyBorder="1" applyAlignment="1">
      <alignment vertical="center"/>
    </xf>
    <xf numFmtId="0" fontId="65" fillId="0" borderId="22" xfId="0" applyFont="1" applyBorder="1" applyAlignment="1">
      <alignment vertical="center"/>
    </xf>
    <xf numFmtId="0" fontId="65" fillId="0" borderId="24" xfId="0" applyFont="1" applyBorder="1" applyAlignment="1">
      <alignment vertical="center"/>
    </xf>
    <xf numFmtId="0" fontId="65" fillId="0" borderId="22" xfId="0" applyFont="1" applyBorder="1" applyAlignment="1">
      <alignment horizontal="center"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4" xfId="0" applyFont="1" applyBorder="1" applyAlignment="1">
      <alignment horizontal="center" vertical="center"/>
    </xf>
    <xf numFmtId="0" fontId="65" fillId="0" borderId="19"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19" xfId="0" applyFont="1" applyBorder="1" applyAlignment="1">
      <alignment horizontal="left" vertical="center" wrapText="1"/>
    </xf>
    <xf numFmtId="0" fontId="65" fillId="0" borderId="0" xfId="0" applyFont="1" applyBorder="1" applyAlignment="1">
      <alignment horizontal="left" vertical="center" wrapText="1"/>
    </xf>
    <xf numFmtId="0" fontId="65" fillId="0" borderId="6" xfId="0" applyFont="1" applyBorder="1" applyAlignment="1">
      <alignment horizontal="left" vertical="center" wrapText="1"/>
    </xf>
    <xf numFmtId="0" fontId="65" fillId="0" borderId="4" xfId="0" applyFont="1" applyBorder="1" applyAlignment="1">
      <alignment horizontal="center" vertical="center" wrapText="1"/>
    </xf>
    <xf numFmtId="0" fontId="65" fillId="0" borderId="2" xfId="0" applyFont="1" applyBorder="1" applyAlignment="1">
      <alignment horizontal="left" vertical="center" wrapText="1"/>
    </xf>
    <xf numFmtId="0" fontId="65" fillId="0" borderId="21" xfId="0" applyFont="1" applyBorder="1" applyAlignment="1">
      <alignment horizontal="left" vertical="center" wrapText="1"/>
    </xf>
    <xf numFmtId="0" fontId="65" fillId="0" borderId="0" xfId="0" applyFont="1" applyBorder="1" applyAlignment="1">
      <alignment horizontal="center" vertical="center" wrapText="1"/>
    </xf>
    <xf numFmtId="0" fontId="68" fillId="0" borderId="19" xfId="0" applyFont="1" applyBorder="1" applyAlignment="1">
      <alignment horizontal="center" vertical="top"/>
    </xf>
    <xf numFmtId="0" fontId="68" fillId="0" borderId="0" xfId="0" applyFont="1" applyBorder="1" applyAlignment="1">
      <alignment horizontal="center" vertical="top"/>
    </xf>
    <xf numFmtId="0" fontId="68" fillId="0" borderId="6" xfId="0" applyFont="1" applyBorder="1" applyAlignment="1">
      <alignment horizontal="center" vertical="top"/>
    </xf>
    <xf numFmtId="0" fontId="65" fillId="0" borderId="0" xfId="0" applyFont="1" applyBorder="1" applyAlignment="1" quotePrefix="1">
      <alignment horizontal="left" vertical="center"/>
    </xf>
    <xf numFmtId="0" fontId="65" fillId="0" borderId="0" xfId="0" applyFont="1" applyBorder="1" applyAlignment="1" quotePrefix="1">
      <alignment horizontal="left" vertical="center" wrapText="1"/>
    </xf>
    <xf numFmtId="0" fontId="65" fillId="0" borderId="19" xfId="0" applyFont="1" applyBorder="1" applyAlignment="1" quotePrefix="1">
      <alignment vertical="center"/>
    </xf>
    <xf numFmtId="0" fontId="65" fillId="0" borderId="19" xfId="0" applyFont="1" applyBorder="1" applyAlignment="1">
      <alignment vertical="center" wrapText="1"/>
    </xf>
    <xf numFmtId="0" fontId="66" fillId="0" borderId="19" xfId="0" applyFont="1" applyBorder="1" applyAlignment="1">
      <alignment vertical="center"/>
    </xf>
    <xf numFmtId="0" fontId="68" fillId="0" borderId="20" xfId="0" applyFont="1" applyBorder="1" applyAlignment="1">
      <alignment horizontal="center" vertical="top"/>
    </xf>
    <xf numFmtId="0" fontId="68" fillId="0" borderId="2" xfId="0" applyFont="1" applyBorder="1" applyAlignment="1">
      <alignment horizontal="center" vertical="top"/>
    </xf>
    <xf numFmtId="0" fontId="68" fillId="0" borderId="21" xfId="0" applyFont="1" applyBorder="1" applyAlignment="1">
      <alignment horizontal="center" vertical="top"/>
    </xf>
    <xf numFmtId="0" fontId="65" fillId="0" borderId="19"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0" xfId="0" applyFont="1" applyBorder="1" applyAlignment="1" quotePrefix="1">
      <alignment vertical="center"/>
    </xf>
    <xf numFmtId="0" fontId="65" fillId="0" borderId="19" xfId="0" applyFont="1" applyBorder="1" applyAlignment="1">
      <alignment horizontal="left" vertical="top"/>
    </xf>
    <xf numFmtId="0" fontId="65" fillId="0" borderId="0" xfId="0" applyFont="1" applyBorder="1" applyAlignment="1">
      <alignment horizontal="left" vertical="top"/>
    </xf>
    <xf numFmtId="0" fontId="65" fillId="0" borderId="6" xfId="0" applyFont="1" applyBorder="1" applyAlignment="1">
      <alignment horizontal="left" vertical="top"/>
    </xf>
    <xf numFmtId="0" fontId="65" fillId="0" borderId="19" xfId="0" applyFont="1" applyBorder="1" applyAlignment="1">
      <alignment wrapText="1"/>
    </xf>
    <xf numFmtId="0" fontId="65" fillId="0" borderId="0" xfId="0" applyFont="1" applyBorder="1" applyAlignment="1">
      <alignment wrapText="1"/>
    </xf>
    <xf numFmtId="0" fontId="65" fillId="0" borderId="6" xfId="0" applyFont="1" applyBorder="1" applyAlignment="1">
      <alignment wrapText="1"/>
    </xf>
    <xf numFmtId="0" fontId="66" fillId="0" borderId="0" xfId="0" applyFont="1" applyBorder="1" applyAlignment="1">
      <alignment vertical="center"/>
    </xf>
    <xf numFmtId="0" fontId="65" fillId="0" borderId="2" xfId="0" applyFont="1" applyBorder="1" applyAlignment="1" quotePrefix="1">
      <alignment vertical="center"/>
    </xf>
    <xf numFmtId="0" fontId="66" fillId="0" borderId="17" xfId="0" applyFont="1" applyBorder="1" applyAlignment="1">
      <alignment vertical="center"/>
    </xf>
    <xf numFmtId="0" fontId="65" fillId="0" borderId="0" xfId="0" applyFont="1" applyBorder="1" applyAlignment="1">
      <alignment horizontal="left" vertical="center" shrinkToFit="1"/>
    </xf>
    <xf numFmtId="0" fontId="65" fillId="0" borderId="6" xfId="0" applyFont="1" applyBorder="1" applyAlignment="1">
      <alignment horizontal="left" vertical="center" shrinkToFit="1"/>
    </xf>
    <xf numFmtId="0" fontId="66" fillId="0" borderId="23" xfId="0" applyFont="1" applyBorder="1" applyAlignment="1">
      <alignment vertical="center"/>
    </xf>
    <xf numFmtId="0" fontId="65" fillId="0" borderId="0" xfId="0" applyFont="1" applyFill="1" applyBorder="1" applyAlignment="1">
      <alignment horizontal="left" vertical="center"/>
    </xf>
    <xf numFmtId="0" fontId="65" fillId="0" borderId="6" xfId="0" applyFont="1" applyFill="1" applyBorder="1" applyAlignment="1">
      <alignment horizontal="left" vertical="center"/>
    </xf>
    <xf numFmtId="0" fontId="65" fillId="0" borderId="17" xfId="0" applyFont="1" applyBorder="1" applyAlignment="1">
      <alignment vertical="center"/>
    </xf>
    <xf numFmtId="0" fontId="65" fillId="0" borderId="18" xfId="0" applyFont="1" applyBorder="1" applyAlignment="1">
      <alignment vertical="center"/>
    </xf>
    <xf numFmtId="0" fontId="66" fillId="0" borderId="19" xfId="0" applyFont="1" applyBorder="1" applyAlignment="1">
      <alignment horizontal="center" vertical="center"/>
    </xf>
    <xf numFmtId="0" fontId="66" fillId="0" borderId="0" xfId="0" applyFont="1" applyBorder="1" applyAlignment="1">
      <alignment horizontal="center" vertical="center"/>
    </xf>
    <xf numFmtId="0" fontId="66" fillId="0" borderId="6" xfId="0" applyFont="1" applyBorder="1" applyAlignment="1">
      <alignment horizontal="center" vertical="center"/>
    </xf>
    <xf numFmtId="0" fontId="65" fillId="0" borderId="2" xfId="0" applyFont="1" applyBorder="1" applyAlignment="1">
      <alignment vertical="center"/>
    </xf>
    <xf numFmtId="0" fontId="65" fillId="0" borderId="21" xfId="0" applyFont="1" applyBorder="1" applyAlignment="1">
      <alignment vertical="center"/>
    </xf>
    <xf numFmtId="0" fontId="66" fillId="0" borderId="23" xfId="0" applyFont="1" applyBorder="1" applyAlignment="1">
      <alignment vertical="center"/>
    </xf>
    <xf numFmtId="0" fontId="72" fillId="0" borderId="19" xfId="0" applyFont="1" applyBorder="1" applyAlignment="1">
      <alignment vertical="center"/>
    </xf>
    <xf numFmtId="0" fontId="72" fillId="0" borderId="0" xfId="0" applyFont="1" applyBorder="1" applyAlignment="1">
      <alignment vertical="center"/>
    </xf>
    <xf numFmtId="0" fontId="71" fillId="0" borderId="20" xfId="0" applyFont="1" applyBorder="1" applyAlignment="1">
      <alignment vertical="center"/>
    </xf>
    <xf numFmtId="0" fontId="71" fillId="0" borderId="2" xfId="0" applyFont="1" applyBorder="1" applyAlignment="1">
      <alignment vertical="center"/>
    </xf>
    <xf numFmtId="0" fontId="65" fillId="0" borderId="1" xfId="0" applyFont="1" applyBorder="1" applyAlignment="1">
      <alignment vertical="center"/>
    </xf>
    <xf numFmtId="0" fontId="49" fillId="0" borderId="0" xfId="0" applyFont="1" applyAlignment="1">
      <alignment vertical="center"/>
    </xf>
    <xf numFmtId="0" fontId="65" fillId="0" borderId="19" xfId="0" applyFont="1" applyBorder="1" applyAlignment="1" quotePrefix="1">
      <alignment vertical="center"/>
    </xf>
    <xf numFmtId="49" fontId="47" fillId="0" borderId="25" xfId="0" applyNumberFormat="1" applyFont="1" applyBorder="1" applyAlignment="1">
      <alignment horizontal="left" vertical="center"/>
    </xf>
    <xf numFmtId="49" fontId="47" fillId="0" borderId="23" xfId="0" applyNumberFormat="1" applyFont="1" applyBorder="1" applyAlignment="1" quotePrefix="1">
      <alignment horizontal="left" vertical="center"/>
    </xf>
    <xf numFmtId="49" fontId="47" fillId="0" borderId="26" xfId="0" applyNumberFormat="1" applyFont="1" applyBorder="1" applyAlignment="1">
      <alignment horizontal="left" vertical="center"/>
    </xf>
    <xf numFmtId="49" fontId="47" fillId="0" borderId="19" xfId="0" applyNumberFormat="1" applyFont="1" applyFill="1" applyBorder="1" applyAlignment="1">
      <alignment horizontal="left" vertical="center"/>
    </xf>
    <xf numFmtId="49" fontId="47" fillId="0" borderId="19" xfId="0" applyNumberFormat="1" applyFont="1" applyBorder="1" applyAlignment="1">
      <alignment horizontal="left" vertical="center"/>
    </xf>
    <xf numFmtId="49" fontId="47" fillId="0" borderId="19" xfId="0" applyNumberFormat="1" applyFont="1" applyBorder="1" applyAlignment="1">
      <alignment vertical="center"/>
    </xf>
    <xf numFmtId="49" fontId="47" fillId="0" borderId="27" xfId="0" applyNumberFormat="1" applyFont="1" applyBorder="1" applyAlignment="1">
      <alignment vertical="center"/>
    </xf>
    <xf numFmtId="49" fontId="47" fillId="0" borderId="20" xfId="0" applyNumberFormat="1" applyFont="1" applyBorder="1" applyAlignment="1">
      <alignment horizontal="left" vertical="center"/>
    </xf>
    <xf numFmtId="0" fontId="65" fillId="0" borderId="17" xfId="0" applyFont="1" applyBorder="1" applyAlignment="1" quotePrefix="1">
      <alignment vertical="center"/>
    </xf>
    <xf numFmtId="49" fontId="47" fillId="0" borderId="23" xfId="0" applyNumberFormat="1" applyFont="1" applyBorder="1" applyAlignment="1">
      <alignment horizontal="left" vertical="center"/>
    </xf>
    <xf numFmtId="9" fontId="65" fillId="0" borderId="19" xfId="0" applyNumberFormat="1" applyFont="1" applyBorder="1" applyAlignment="1">
      <alignment vertical="center"/>
    </xf>
    <xf numFmtId="0" fontId="66" fillId="0" borderId="20" xfId="0" applyFont="1" applyBorder="1" applyAlignment="1">
      <alignment vertical="center"/>
    </xf>
    <xf numFmtId="0" fontId="66" fillId="0" borderId="2" xfId="0" applyFont="1" applyBorder="1" applyAlignment="1">
      <alignment vertical="center"/>
    </xf>
    <xf numFmtId="0" fontId="66" fillId="0" borderId="21" xfId="0" applyFont="1" applyBorder="1" applyAlignment="1">
      <alignment vertical="center"/>
    </xf>
    <xf numFmtId="0" fontId="65" fillId="0" borderId="23" xfId="0" applyFont="1" applyBorder="1" applyAlignment="1" quotePrefix="1">
      <alignment vertical="center"/>
    </xf>
    <xf numFmtId="0" fontId="65" fillId="0" borderId="23" xfId="0" applyFont="1" applyBorder="1" applyAlignment="1">
      <alignment vertical="center"/>
    </xf>
    <xf numFmtId="0" fontId="0" fillId="0" borderId="0" xfId="0" applyAlignment="1" applyProtection="1">
      <alignment vertical="center"/>
      <protection locked="0"/>
    </xf>
    <xf numFmtId="0" fontId="74" fillId="0" borderId="0" xfId="0" applyFont="1" applyBorder="1" applyAlignment="1" applyProtection="1">
      <alignment horizontal="right" vertical="center" shrinkToFit="1"/>
      <protection locked="0"/>
    </xf>
    <xf numFmtId="41" fontId="47" fillId="0" borderId="0" xfId="101" applyFont="1" applyAlignment="1" applyProtection="1">
      <alignment vertical="center"/>
      <protection locked="0"/>
    </xf>
    <xf numFmtId="0" fontId="71" fillId="0" borderId="0" xfId="0" applyFont="1" applyAlignment="1" applyProtection="1">
      <alignment vertical="center"/>
      <protection locked="0"/>
    </xf>
    <xf numFmtId="178" fontId="76" fillId="0" borderId="28" xfId="0" applyNumberFormat="1" applyFont="1" applyFill="1" applyBorder="1" applyAlignment="1" applyProtection="1">
      <alignment horizontal="left" vertical="center" wrapText="1" shrinkToFit="1"/>
      <protection locked="0"/>
    </xf>
    <xf numFmtId="178" fontId="76" fillId="0" borderId="0" xfId="0" applyNumberFormat="1" applyFont="1" applyFill="1" applyBorder="1" applyAlignment="1" applyProtection="1">
      <alignment horizontal="left" vertical="center" shrinkToFit="1"/>
      <protection locked="0"/>
    </xf>
    <xf numFmtId="178" fontId="76" fillId="0" borderId="29" xfId="0" applyNumberFormat="1" applyFont="1" applyFill="1" applyBorder="1" applyAlignment="1" applyProtection="1">
      <alignment horizontal="left" vertical="center" shrinkToFit="1"/>
      <protection locked="0"/>
    </xf>
    <xf numFmtId="0" fontId="74" fillId="0" borderId="1" xfId="0" applyFont="1" applyBorder="1" applyAlignment="1" applyProtection="1">
      <alignment horizontal="left" vertical="center"/>
      <protection locked="0"/>
    </xf>
    <xf numFmtId="0" fontId="74" fillId="0" borderId="17"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41" fontId="47" fillId="0" borderId="0" xfId="101"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Border="1" applyAlignment="1" applyProtection="1">
      <alignment vertical="center"/>
      <protection locked="0"/>
    </xf>
    <xf numFmtId="0" fontId="74" fillId="0" borderId="0" xfId="0" applyFont="1" applyBorder="1" applyAlignment="1" applyProtection="1">
      <alignment horizontal="center" vertical="center" wrapText="1"/>
      <protection locked="0"/>
    </xf>
    <xf numFmtId="0" fontId="74" fillId="0" borderId="1" xfId="0" applyFont="1" applyBorder="1" applyAlignment="1" applyProtection="1">
      <alignment horizontal="left" vertical="center" wrapText="1"/>
      <protection locked="0"/>
    </xf>
    <xf numFmtId="0" fontId="74" fillId="0" borderId="19"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79" fillId="0" borderId="6" xfId="0" applyFont="1" applyBorder="1" applyAlignment="1" applyProtection="1">
      <alignment vertical="center" wrapText="1"/>
      <protection locked="0"/>
    </xf>
    <xf numFmtId="0" fontId="45" fillId="0" borderId="1" xfId="0" applyFont="1" applyBorder="1" applyAlignment="1" applyProtection="1">
      <alignment horizontal="center" vertical="center"/>
      <protection locked="0"/>
    </xf>
    <xf numFmtId="0" fontId="45" fillId="0" borderId="1" xfId="0" applyFont="1" applyFill="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0" fillId="0" borderId="4" xfId="0" applyBorder="1" applyAlignment="1">
      <alignment horizontal="center" vertical="center"/>
    </xf>
    <xf numFmtId="0" fontId="74" fillId="0" borderId="0" xfId="0" applyFont="1" applyBorder="1" applyAlignment="1" applyProtection="1">
      <alignment horizontal="left" vertical="center" wrapText="1"/>
      <protection locked="0"/>
    </xf>
    <xf numFmtId="0" fontId="74" fillId="0" borderId="0" xfId="0" applyFont="1" applyBorder="1" applyAlignment="1" applyProtection="1">
      <alignment horizontal="left" vertical="center"/>
      <protection locked="0"/>
    </xf>
    <xf numFmtId="0" fontId="74" fillId="0" borderId="6" xfId="0" applyFont="1" applyBorder="1" applyAlignment="1" applyProtection="1">
      <alignment horizontal="left" vertical="center"/>
      <protection locked="0"/>
    </xf>
    <xf numFmtId="0" fontId="65" fillId="0" borderId="0" xfId="0" applyFont="1" applyBorder="1" applyAlignment="1" applyProtection="1">
      <alignment vertical="center"/>
      <protection locked="0"/>
    </xf>
    <xf numFmtId="0" fontId="47" fillId="0" borderId="0" xfId="0" applyFont="1" applyAlignment="1">
      <alignment vertical="center"/>
    </xf>
    <xf numFmtId="0" fontId="65" fillId="0" borderId="24" xfId="0" applyFont="1" applyBorder="1" applyAlignment="1">
      <alignment horizontal="center" vertical="center"/>
    </xf>
    <xf numFmtId="0" fontId="65" fillId="0" borderId="30" xfId="0" applyFont="1" applyBorder="1" applyAlignment="1">
      <alignment horizontal="center" vertical="center" wrapText="1"/>
    </xf>
    <xf numFmtId="0" fontId="65" fillId="0" borderId="31" xfId="0" applyFont="1" applyBorder="1" applyAlignment="1">
      <alignment horizontal="center" vertical="center"/>
    </xf>
    <xf numFmtId="0" fontId="71" fillId="0" borderId="32" xfId="0" applyFont="1" applyBorder="1" applyAlignment="1" applyProtection="1">
      <alignment horizontal="center" vertical="center" wrapText="1"/>
      <protection locked="0"/>
    </xf>
    <xf numFmtId="192" fontId="65" fillId="0" borderId="33" xfId="0" applyNumberFormat="1" applyFont="1" applyBorder="1" applyAlignment="1" applyProtection="1">
      <alignment horizontal="center" vertical="center"/>
      <protection locked="0"/>
    </xf>
    <xf numFmtId="192" fontId="71" fillId="0" borderId="33" xfId="0" applyNumberFormat="1" applyFont="1" applyBorder="1" applyAlignment="1" applyProtection="1">
      <alignment horizontal="center" vertical="center" wrapText="1"/>
      <protection locked="0"/>
    </xf>
    <xf numFmtId="0" fontId="65" fillId="0" borderId="33" xfId="0" applyFont="1" applyBorder="1" applyAlignment="1" applyProtection="1">
      <alignment horizontal="center" vertical="center"/>
      <protection locked="0"/>
    </xf>
    <xf numFmtId="41" fontId="65" fillId="0" borderId="4" xfId="101" applyFont="1" applyBorder="1" applyAlignment="1">
      <alignment horizontal="center" vertical="center"/>
    </xf>
    <xf numFmtId="41" fontId="65" fillId="0" borderId="4" xfId="0" applyNumberFormat="1" applyFont="1" applyBorder="1" applyAlignment="1">
      <alignment vertical="center"/>
    </xf>
    <xf numFmtId="41" fontId="65" fillId="0" borderId="32" xfId="101" applyFont="1" applyBorder="1" applyAlignment="1" applyProtection="1">
      <alignment horizontal="center" vertical="center"/>
      <protection locked="0"/>
    </xf>
    <xf numFmtId="0" fontId="65" fillId="0" borderId="2" xfId="0" applyFont="1" applyBorder="1" applyAlignment="1" applyProtection="1">
      <alignment horizontal="center" vertical="center"/>
      <protection locked="0"/>
    </xf>
    <xf numFmtId="0" fontId="71" fillId="0" borderId="17" xfId="0" applyFont="1" applyBorder="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65" fillId="0" borderId="0" xfId="0" applyFont="1" applyAlignment="1">
      <alignment vertical="center" wrapText="1"/>
    </xf>
    <xf numFmtId="0" fontId="65" fillId="0" borderId="0" xfId="0" applyFont="1" applyAlignment="1">
      <alignment horizontal="center" vertical="center"/>
    </xf>
    <xf numFmtId="0" fontId="65" fillId="0" borderId="34" xfId="0" applyFont="1" applyBorder="1" applyAlignment="1" applyProtection="1">
      <alignment horizontal="center" vertical="center"/>
      <protection locked="0"/>
    </xf>
    <xf numFmtId="41" fontId="65" fillId="0" borderId="35" xfId="101" applyFont="1" applyBorder="1" applyAlignment="1" applyProtection="1">
      <alignment horizontal="center" vertical="center"/>
      <protection locked="0"/>
    </xf>
    <xf numFmtId="0" fontId="65" fillId="0" borderId="36" xfId="0" applyFont="1" applyBorder="1" applyAlignment="1">
      <alignment horizontal="center" vertical="center"/>
    </xf>
    <xf numFmtId="41" fontId="65" fillId="0" borderId="36" xfId="101" applyFont="1" applyBorder="1" applyAlignment="1">
      <alignment horizontal="center" vertical="center"/>
    </xf>
    <xf numFmtId="0" fontId="65" fillId="0" borderId="36" xfId="0" applyFont="1" applyBorder="1" applyAlignment="1">
      <alignment vertical="center"/>
    </xf>
    <xf numFmtId="41" fontId="65" fillId="0" borderId="36" xfId="0" applyNumberFormat="1" applyFont="1" applyBorder="1" applyAlignment="1">
      <alignment vertical="center"/>
    </xf>
    <xf numFmtId="0" fontId="65" fillId="0" borderId="30" xfId="0" applyFont="1" applyBorder="1" applyAlignment="1">
      <alignment horizontal="center" vertical="center"/>
    </xf>
    <xf numFmtId="0" fontId="65" fillId="0" borderId="37" xfId="0" applyFont="1" applyBorder="1" applyAlignment="1" applyProtection="1">
      <alignment horizontal="left" vertical="center"/>
      <protection locked="0"/>
    </xf>
    <xf numFmtId="0" fontId="65" fillId="0" borderId="27" xfId="0" applyFont="1" applyBorder="1" applyAlignment="1" applyProtection="1">
      <alignment horizontal="left" vertical="center"/>
      <protection locked="0"/>
    </xf>
    <xf numFmtId="0" fontId="65" fillId="0" borderId="38" xfId="0" applyFont="1" applyBorder="1" applyAlignment="1" applyProtection="1">
      <alignment horizontal="left" vertical="center"/>
      <protection locked="0"/>
    </xf>
    <xf numFmtId="0" fontId="65" fillId="0" borderId="28" xfId="0" applyFont="1" applyFill="1" applyBorder="1" applyAlignment="1">
      <alignment horizontal="left" vertical="center"/>
    </xf>
    <xf numFmtId="0" fontId="65" fillId="0" borderId="0" xfId="0" applyFont="1" applyBorder="1" applyAlignment="1" applyProtection="1">
      <alignment horizontal="center" vertical="center"/>
      <protection locked="0"/>
    </xf>
    <xf numFmtId="0" fontId="65" fillId="0" borderId="0" xfId="0" applyFont="1" applyFill="1" applyBorder="1" applyAlignment="1">
      <alignment horizontal="right" vertical="center"/>
    </xf>
    <xf numFmtId="0" fontId="65" fillId="0" borderId="0" xfId="0" applyFont="1" applyFill="1" applyBorder="1" applyAlignment="1" applyProtection="1">
      <alignment horizontal="right" vertical="center"/>
      <protection locked="0"/>
    </xf>
    <xf numFmtId="41" fontId="65" fillId="0" borderId="0" xfId="101" applyFont="1" applyBorder="1" applyAlignment="1" applyProtection="1">
      <alignment horizontal="right" vertical="center"/>
      <protection locked="0"/>
    </xf>
    <xf numFmtId="0" fontId="65" fillId="0" borderId="29" xfId="0" applyFont="1" applyBorder="1" applyAlignment="1">
      <alignment vertical="center"/>
    </xf>
    <xf numFmtId="41" fontId="65" fillId="0" borderId="0" xfId="0" applyNumberFormat="1" applyFont="1" applyFill="1" applyBorder="1" applyAlignment="1" applyProtection="1">
      <alignment horizontal="right" vertical="center"/>
      <protection locked="0"/>
    </xf>
    <xf numFmtId="41" fontId="65" fillId="0" borderId="29" xfId="101" applyFont="1" applyBorder="1" applyAlignment="1" applyProtection="1">
      <alignment horizontal="center" vertical="center"/>
      <protection locked="0"/>
    </xf>
    <xf numFmtId="0" fontId="65" fillId="0" borderId="2" xfId="0" applyFont="1" applyFill="1" applyBorder="1" applyAlignment="1">
      <alignment horizontal="left" vertical="center"/>
    </xf>
    <xf numFmtId="0" fontId="65" fillId="0" borderId="2" xfId="0" applyFont="1" applyFill="1" applyBorder="1" applyAlignment="1">
      <alignment horizontal="right" vertical="center"/>
    </xf>
    <xf numFmtId="41" fontId="65" fillId="0" borderId="39" xfId="101" applyFont="1" applyBorder="1" applyAlignment="1" applyProtection="1">
      <alignment horizontal="center" vertical="center"/>
      <protection locked="0"/>
    </xf>
    <xf numFmtId="0" fontId="65" fillId="0" borderId="0" xfId="0" applyFont="1" applyBorder="1" applyAlignment="1">
      <alignment horizontal="right" vertical="center"/>
    </xf>
    <xf numFmtId="0" fontId="65" fillId="0" borderId="40" xfId="0" applyFont="1" applyBorder="1" applyAlignment="1">
      <alignment horizontal="right" vertical="center"/>
    </xf>
    <xf numFmtId="0" fontId="65" fillId="0" borderId="41" xfId="0" applyFont="1" applyBorder="1" applyAlignment="1">
      <alignment horizontal="right" vertical="center"/>
    </xf>
    <xf numFmtId="0" fontId="65" fillId="0" borderId="42" xfId="0" applyFont="1" applyBorder="1" applyAlignment="1">
      <alignment horizontal="right" vertical="center"/>
    </xf>
    <xf numFmtId="0" fontId="0" fillId="0" borderId="0" xfId="0" applyAlignment="1">
      <alignment horizontal="right" vertical="center"/>
    </xf>
    <xf numFmtId="0" fontId="0" fillId="0" borderId="22" xfId="0"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xf>
    <xf numFmtId="0" fontId="0" fillId="0" borderId="0" xfId="0" applyAlignment="1">
      <alignment horizontal="center" vertical="center"/>
    </xf>
    <xf numFmtId="0" fontId="65" fillId="0" borderId="4" xfId="0" applyFont="1" applyBorder="1" applyAlignment="1" applyProtection="1">
      <alignment vertical="center"/>
      <protection locked="0"/>
    </xf>
    <xf numFmtId="0" fontId="65" fillId="0" borderId="4" xfId="0" applyFont="1" applyBorder="1" applyAlignment="1" applyProtection="1">
      <alignment horizontal="center" vertical="center"/>
      <protection locked="0"/>
    </xf>
    <xf numFmtId="0" fontId="0" fillId="0" borderId="4" xfId="0" applyFill="1" applyBorder="1" applyAlignment="1">
      <alignment horizontal="center" vertical="center"/>
    </xf>
    <xf numFmtId="41" fontId="89" fillId="0" borderId="4" xfId="101" applyFont="1" applyFill="1" applyBorder="1" applyAlignment="1" applyProtection="1">
      <alignment vertical="center"/>
      <protection locked="0"/>
    </xf>
    <xf numFmtId="41" fontId="89" fillId="0" borderId="0" xfId="101" applyFont="1" applyAlignment="1">
      <alignment vertical="center"/>
    </xf>
    <xf numFmtId="0" fontId="89" fillId="0" borderId="0" xfId="0" applyFont="1" applyAlignment="1">
      <alignment vertical="center"/>
    </xf>
    <xf numFmtId="0" fontId="0" fillId="0" borderId="0" xfId="0" applyAlignment="1">
      <alignment vertical="center" wrapText="1"/>
    </xf>
    <xf numFmtId="0" fontId="90" fillId="0" borderId="0" xfId="0" applyFont="1" applyBorder="1" applyAlignment="1">
      <alignment vertical="center"/>
    </xf>
    <xf numFmtId="0" fontId="71" fillId="0" borderId="19" xfId="0" applyFont="1" applyBorder="1" applyAlignment="1">
      <alignment horizontal="left" vertical="center"/>
    </xf>
    <xf numFmtId="0" fontId="71" fillId="0" borderId="0" xfId="0" applyFont="1" applyBorder="1" applyAlignment="1">
      <alignment horizontal="left" vertical="center"/>
    </xf>
    <xf numFmtId="41" fontId="77" fillId="0" borderId="22" xfId="101" applyFont="1" applyBorder="1" applyAlignment="1" applyProtection="1">
      <alignment vertical="center" wrapText="1"/>
      <protection/>
    </xf>
    <xf numFmtId="41" fontId="77" fillId="0" borderId="1" xfId="101" applyFont="1" applyBorder="1" applyAlignment="1" applyProtection="1">
      <alignment vertical="center" wrapText="1"/>
      <protection/>
    </xf>
    <xf numFmtId="41" fontId="77" fillId="0" borderId="24" xfId="101" applyFont="1" applyBorder="1" applyAlignment="1" applyProtection="1">
      <alignment vertical="center" wrapText="1"/>
      <protection/>
    </xf>
    <xf numFmtId="0" fontId="0" fillId="0" borderId="0" xfId="0" applyAlignment="1" applyProtection="1">
      <alignment vertical="center"/>
      <protection/>
    </xf>
    <xf numFmtId="0" fontId="74" fillId="0" borderId="0" xfId="0" applyFont="1" applyFill="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0" fillId="0" borderId="1" xfId="0" applyFont="1" applyFill="1" applyBorder="1" applyAlignment="1" applyProtection="1">
      <alignment vertical="center"/>
      <protection/>
    </xf>
    <xf numFmtId="189" fontId="74" fillId="0" borderId="1" xfId="0" applyNumberFormat="1" applyFont="1" applyFill="1" applyBorder="1" applyAlignment="1" applyProtection="1">
      <alignment horizontal="right" vertical="center"/>
      <protection/>
    </xf>
    <xf numFmtId="0" fontId="74" fillId="0" borderId="1" xfId="0" applyFont="1" applyBorder="1" applyAlignment="1" applyProtection="1">
      <alignment horizontal="left" vertical="center"/>
      <protection/>
    </xf>
    <xf numFmtId="0" fontId="74" fillId="0" borderId="1" xfId="0" applyFont="1" applyFill="1" applyBorder="1" applyAlignment="1" applyProtection="1">
      <alignment horizontal="left" vertical="center"/>
      <protection/>
    </xf>
    <xf numFmtId="0" fontId="0" fillId="0" borderId="17" xfId="0" applyFont="1" applyFill="1" applyBorder="1" applyAlignment="1" applyProtection="1">
      <alignment vertical="center"/>
      <protection/>
    </xf>
    <xf numFmtId="189" fontId="74" fillId="0" borderId="17" xfId="0" applyNumberFormat="1" applyFont="1" applyFill="1" applyBorder="1" applyAlignment="1" applyProtection="1">
      <alignment horizontal="right" vertical="center"/>
      <protection/>
    </xf>
    <xf numFmtId="0" fontId="74" fillId="0" borderId="17" xfId="0" applyFont="1" applyBorder="1" applyAlignment="1" applyProtection="1">
      <alignment horizontal="left" vertical="center"/>
      <protection/>
    </xf>
    <xf numFmtId="0" fontId="74" fillId="0" borderId="17" xfId="0" applyFont="1" applyFill="1" applyBorder="1" applyAlignment="1" applyProtection="1">
      <alignment horizontal="left" vertical="center"/>
      <protection/>
    </xf>
    <xf numFmtId="0" fontId="77"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176" fontId="74" fillId="0" borderId="0" xfId="0" applyNumberFormat="1" applyFont="1" applyFill="1" applyBorder="1" applyAlignment="1" applyProtection="1">
      <alignment horizontal="right" vertical="center"/>
      <protection/>
    </xf>
    <xf numFmtId="176" fontId="74" fillId="0" borderId="0" xfId="0" applyNumberFormat="1" applyFont="1" applyFill="1" applyBorder="1" applyAlignment="1" applyProtection="1">
      <alignment horizontal="center" vertical="center"/>
      <protection/>
    </xf>
    <xf numFmtId="176" fontId="74" fillId="0" borderId="29" xfId="0" applyNumberFormat="1" applyFont="1" applyFill="1" applyBorder="1" applyAlignment="1" applyProtection="1">
      <alignment horizontal="right" vertical="center"/>
      <protection/>
    </xf>
    <xf numFmtId="0" fontId="74" fillId="0" borderId="0" xfId="0" applyFont="1" applyFill="1" applyBorder="1" applyAlignment="1" applyProtection="1">
      <alignment horizontal="left" vertical="center"/>
      <protection/>
    </xf>
    <xf numFmtId="0" fontId="77" fillId="0" borderId="1" xfId="0" applyFont="1" applyBorder="1" applyAlignment="1" applyProtection="1">
      <alignment horizontal="center" vertical="center"/>
      <protection/>
    </xf>
    <xf numFmtId="0" fontId="77" fillId="0" borderId="0" xfId="0" applyFont="1" applyBorder="1" applyAlignment="1" applyProtection="1">
      <alignment horizontal="left" vertical="center" indent="1"/>
      <protection/>
    </xf>
    <xf numFmtId="0" fontId="77" fillId="0" borderId="29" xfId="0" applyFont="1" applyBorder="1" applyAlignment="1" applyProtection="1">
      <alignment horizontal="left" vertical="center" indent="1"/>
      <protection/>
    </xf>
    <xf numFmtId="0" fontId="74" fillId="0" borderId="0" xfId="0" applyFont="1" applyBorder="1" applyAlignment="1" applyProtection="1">
      <alignment horizontal="left" vertical="center" indent="1"/>
      <protection/>
    </xf>
    <xf numFmtId="0" fontId="74" fillId="0" borderId="29"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5" xfId="0" applyFont="1" applyBorder="1" applyAlignment="1" applyProtection="1">
      <alignment vertical="center"/>
      <protection/>
    </xf>
    <xf numFmtId="0" fontId="74" fillId="0" borderId="5" xfId="0" applyFont="1" applyBorder="1" applyAlignment="1" applyProtection="1">
      <alignment horizontal="center" vertical="center"/>
      <protection/>
    </xf>
    <xf numFmtId="0" fontId="74" fillId="0" borderId="43" xfId="0" applyFont="1" applyBorder="1" applyAlignment="1" applyProtection="1">
      <alignment vertical="center"/>
      <protection/>
    </xf>
    <xf numFmtId="0" fontId="45" fillId="0" borderId="0" xfId="0" applyFont="1" applyAlignment="1" applyProtection="1">
      <alignment vertical="center"/>
      <protection/>
    </xf>
    <xf numFmtId="189" fontId="74" fillId="0" borderId="1" xfId="0" applyNumberFormat="1" applyFont="1" applyFill="1" applyBorder="1" applyAlignment="1" applyProtection="1">
      <alignment horizontal="center" vertical="center"/>
      <protection locked="0"/>
    </xf>
    <xf numFmtId="0" fontId="74" fillId="0" borderId="17" xfId="0" applyFont="1" applyFill="1" applyBorder="1" applyAlignment="1" applyProtection="1">
      <alignment horizontal="center" vertical="center"/>
      <protection locked="0"/>
    </xf>
    <xf numFmtId="189" fontId="74" fillId="0" borderId="1" xfId="0" applyNumberFormat="1" applyFont="1" applyFill="1" applyBorder="1" applyAlignment="1" applyProtection="1">
      <alignment horizontal="right" vertical="center"/>
      <protection locked="0"/>
    </xf>
    <xf numFmtId="0" fontId="87" fillId="0" borderId="34" xfId="0" applyFont="1" applyBorder="1" applyAlignment="1">
      <alignment vertical="center"/>
    </xf>
    <xf numFmtId="0" fontId="71" fillId="0" borderId="44" xfId="0" applyFont="1" applyBorder="1" applyAlignment="1">
      <alignment vertical="center"/>
    </xf>
    <xf numFmtId="0" fontId="71" fillId="0" borderId="28" xfId="0" applyFont="1" applyBorder="1" applyAlignment="1">
      <alignment vertical="center"/>
    </xf>
    <xf numFmtId="0" fontId="71" fillId="0" borderId="29" xfId="0" applyFont="1" applyBorder="1" applyAlignment="1">
      <alignment vertical="center"/>
    </xf>
    <xf numFmtId="0" fontId="70" fillId="0" borderId="45" xfId="0" applyFont="1" applyBorder="1" applyAlignment="1" applyProtection="1">
      <alignment vertical="center"/>
      <protection locked="0"/>
    </xf>
    <xf numFmtId="0" fontId="70" fillId="0" borderId="46" xfId="0" applyFont="1" applyBorder="1" applyAlignment="1">
      <alignment vertical="center"/>
    </xf>
    <xf numFmtId="0" fontId="70" fillId="0" borderId="46" xfId="0" applyFont="1" applyBorder="1" applyAlignment="1" applyProtection="1">
      <alignment vertical="center"/>
      <protection locked="0"/>
    </xf>
    <xf numFmtId="0" fontId="70" fillId="0" borderId="47" xfId="0" applyFont="1" applyBorder="1" applyAlignment="1">
      <alignment vertical="center"/>
    </xf>
    <xf numFmtId="0" fontId="73" fillId="0" borderId="0" xfId="120" applyFont="1" applyAlignment="1" applyProtection="1">
      <alignment vertical="center"/>
      <protection/>
    </xf>
    <xf numFmtId="0" fontId="71" fillId="0" borderId="32" xfId="0" applyNumberFormat="1" applyFont="1" applyBorder="1" applyAlignment="1" applyProtection="1">
      <alignment horizontal="center" vertical="center" wrapText="1"/>
      <protection locked="0"/>
    </xf>
    <xf numFmtId="0" fontId="67" fillId="0" borderId="0" xfId="0" applyFont="1" applyFill="1" applyBorder="1" applyAlignment="1">
      <alignment vertical="center"/>
    </xf>
    <xf numFmtId="41" fontId="67" fillId="0" borderId="0" xfId="101" applyFont="1" applyFill="1" applyBorder="1" applyAlignment="1">
      <alignment vertical="center"/>
    </xf>
    <xf numFmtId="0" fontId="86" fillId="0" borderId="1" xfId="0" applyFont="1" applyBorder="1" applyAlignment="1" applyProtection="1">
      <alignment horizontal="center" vertical="center"/>
      <protection locked="0"/>
    </xf>
    <xf numFmtId="0" fontId="90" fillId="0" borderId="0" xfId="0" applyFont="1" applyAlignment="1">
      <alignment vertical="center"/>
    </xf>
    <xf numFmtId="0" fontId="90" fillId="0" borderId="1" xfId="0" applyFont="1" applyBorder="1" applyAlignment="1">
      <alignment vertical="center"/>
    </xf>
    <xf numFmtId="0" fontId="90" fillId="0" borderId="48" xfId="0" applyFont="1" applyBorder="1" applyAlignment="1">
      <alignment horizontal="center" vertical="center"/>
    </xf>
    <xf numFmtId="0" fontId="90" fillId="0" borderId="33" xfId="0" applyFont="1" applyBorder="1" applyAlignment="1">
      <alignment vertical="center"/>
    </xf>
    <xf numFmtId="0" fontId="90" fillId="0" borderId="49" xfId="0" applyFont="1" applyBorder="1" applyAlignment="1">
      <alignment horizontal="center" vertical="center"/>
    </xf>
    <xf numFmtId="0" fontId="90" fillId="0" borderId="28" xfId="0" applyFont="1" applyBorder="1" applyAlignment="1">
      <alignment vertical="center"/>
    </xf>
    <xf numFmtId="0" fontId="90" fillId="0" borderId="29" xfId="0" applyFont="1" applyBorder="1" applyAlignment="1">
      <alignment vertical="center"/>
    </xf>
    <xf numFmtId="0" fontId="90" fillId="0" borderId="50" xfId="0" applyFont="1" applyBorder="1" applyAlignment="1">
      <alignment vertical="center"/>
    </xf>
    <xf numFmtId="0" fontId="90" fillId="0" borderId="5" xfId="0" applyFont="1" applyBorder="1" applyAlignment="1">
      <alignment vertical="center"/>
    </xf>
    <xf numFmtId="0" fontId="90" fillId="0" borderId="43" xfId="0" applyFont="1" applyBorder="1" applyAlignment="1">
      <alignment vertical="center"/>
    </xf>
    <xf numFmtId="41" fontId="90" fillId="0" borderId="4" xfId="0" applyNumberFormat="1" applyFont="1" applyBorder="1" applyAlignment="1" applyProtection="1">
      <alignment vertical="center"/>
      <protection locked="0"/>
    </xf>
    <xf numFmtId="41" fontId="90" fillId="0" borderId="48" xfId="0" applyNumberFormat="1" applyFont="1" applyBorder="1" applyAlignment="1" applyProtection="1">
      <alignment vertical="center" wrapText="1"/>
      <protection locked="0"/>
    </xf>
    <xf numFmtId="0" fontId="90" fillId="0" borderId="49" xfId="0" applyFont="1" applyBorder="1" applyAlignment="1" applyProtection="1">
      <alignment vertical="center"/>
      <protection locked="0"/>
    </xf>
    <xf numFmtId="0" fontId="90" fillId="0" borderId="48" xfId="0" applyFont="1" applyBorder="1" applyAlignment="1" applyProtection="1">
      <alignment vertical="center"/>
      <protection locked="0"/>
    </xf>
    <xf numFmtId="0" fontId="90" fillId="0" borderId="0" xfId="0" applyFont="1" applyBorder="1" applyAlignment="1" applyProtection="1">
      <alignment horizontal="right" vertical="center"/>
      <protection locked="0"/>
    </xf>
    <xf numFmtId="0" fontId="90" fillId="0" borderId="29" xfId="0" applyFont="1" applyBorder="1" applyAlignment="1" applyProtection="1">
      <alignment horizontal="center" vertical="center"/>
      <protection locked="0"/>
    </xf>
    <xf numFmtId="0" fontId="90" fillId="0" borderId="28" xfId="0" applyFont="1" applyBorder="1" applyAlignment="1" applyProtection="1">
      <alignment horizontal="right" vertical="center"/>
      <protection locked="0"/>
    </xf>
    <xf numFmtId="0" fontId="65" fillId="0" borderId="51" xfId="0" applyFont="1" applyBorder="1" applyAlignment="1">
      <alignment vertical="center"/>
    </xf>
    <xf numFmtId="41" fontId="65" fillId="0" borderId="47" xfId="0" applyNumberFormat="1" applyFont="1" applyBorder="1" applyAlignment="1">
      <alignment vertical="center"/>
    </xf>
    <xf numFmtId="0" fontId="74" fillId="0" borderId="52" xfId="0" applyFont="1" applyFill="1" applyBorder="1" applyAlignment="1" applyProtection="1">
      <alignment horizontal="center" vertical="center" shrinkToFit="1"/>
      <protection locked="0"/>
    </xf>
    <xf numFmtId="0" fontId="74" fillId="0" borderId="53" xfId="0" applyFont="1" applyFill="1" applyBorder="1" applyAlignment="1" applyProtection="1">
      <alignment horizontal="center" vertical="center" shrinkToFit="1"/>
      <protection locked="0"/>
    </xf>
    <xf numFmtId="0" fontId="74" fillId="0" borderId="54" xfId="0" applyFont="1" applyFill="1" applyBorder="1" applyAlignment="1" applyProtection="1">
      <alignment horizontal="center" vertical="center" shrinkToFit="1"/>
      <protection locked="0"/>
    </xf>
    <xf numFmtId="41" fontId="47" fillId="0" borderId="0" xfId="101" applyFont="1" applyAlignment="1" applyProtection="1">
      <alignment vertical="center" wrapText="1"/>
      <protection locked="0"/>
    </xf>
    <xf numFmtId="0" fontId="65" fillId="0" borderId="19" xfId="0" applyFont="1" applyBorder="1" applyAlignment="1" quotePrefix="1">
      <alignment horizontal="left" vertical="center" indent="1"/>
    </xf>
    <xf numFmtId="0" fontId="65" fillId="0" borderId="0" xfId="0" applyFont="1" applyBorder="1" applyAlignment="1">
      <alignment horizontal="left" vertical="center" indent="1"/>
    </xf>
    <xf numFmtId="0" fontId="65" fillId="0" borderId="6" xfId="0" applyFont="1" applyBorder="1" applyAlignment="1">
      <alignment horizontal="left" vertical="center" indent="1"/>
    </xf>
    <xf numFmtId="0" fontId="65" fillId="0" borderId="17" xfId="0" applyFont="1" applyBorder="1" applyAlignment="1" quotePrefix="1">
      <alignment horizontal="left" vertical="center" indent="1"/>
    </xf>
    <xf numFmtId="0" fontId="65" fillId="0" borderId="17" xfId="0" applyFont="1" applyBorder="1" applyAlignment="1">
      <alignment horizontal="left" vertical="center" indent="1"/>
    </xf>
    <xf numFmtId="41" fontId="63" fillId="0" borderId="4" xfId="0" applyNumberFormat="1" applyFont="1" applyBorder="1" applyAlignment="1" applyProtection="1">
      <alignment vertical="center"/>
      <protection locked="0"/>
    </xf>
    <xf numFmtId="0" fontId="92" fillId="0" borderId="0" xfId="0" applyFont="1" applyAlignment="1">
      <alignment horizontal="center" vertical="center"/>
    </xf>
    <xf numFmtId="0" fontId="66" fillId="0" borderId="0" xfId="0" applyFont="1" applyBorder="1" applyAlignment="1">
      <alignment horizontal="center" vertical="center" wrapText="1"/>
    </xf>
    <xf numFmtId="0" fontId="0" fillId="0" borderId="19" xfId="0" applyBorder="1" applyAlignment="1">
      <alignment vertical="center"/>
    </xf>
    <xf numFmtId="0" fontId="47" fillId="0" borderId="0" xfId="119" applyFont="1" applyAlignment="1">
      <alignment horizontal="left" wrapText="1"/>
      <protection/>
    </xf>
    <xf numFmtId="0" fontId="86" fillId="0" borderId="0" xfId="0" applyFont="1" applyAlignment="1">
      <alignment vertical="center"/>
    </xf>
    <xf numFmtId="0" fontId="66" fillId="0" borderId="0" xfId="0" applyFont="1" applyBorder="1" applyAlignment="1" quotePrefix="1">
      <alignment vertical="center"/>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72" fillId="0" borderId="19" xfId="0" applyFont="1" applyBorder="1" applyAlignment="1">
      <alignment vertical="center"/>
    </xf>
    <xf numFmtId="0" fontId="65" fillId="0" borderId="20" xfId="0" applyFont="1" applyBorder="1" applyAlignment="1">
      <alignment vertical="center"/>
    </xf>
    <xf numFmtId="0" fontId="72" fillId="0" borderId="20" xfId="0" applyFont="1" applyBorder="1" applyAlignment="1">
      <alignment vertical="center" wrapText="1"/>
    </xf>
    <xf numFmtId="0" fontId="72" fillId="0" borderId="17" xfId="0" applyFont="1" applyBorder="1" applyAlignment="1">
      <alignment vertical="center"/>
    </xf>
    <xf numFmtId="49" fontId="94" fillId="0" borderId="26" xfId="0" applyNumberFormat="1" applyFont="1" applyBorder="1" applyAlignment="1">
      <alignment horizontal="left" vertical="center"/>
    </xf>
    <xf numFmtId="49" fontId="47" fillId="0" borderId="6" xfId="0" applyNumberFormat="1" applyFont="1" applyFill="1" applyBorder="1" applyAlignment="1">
      <alignment vertical="center"/>
    </xf>
    <xf numFmtId="0" fontId="65" fillId="0" borderId="19" xfId="0" applyFont="1" applyBorder="1" applyAlignment="1">
      <alignment horizontal="left" vertical="center" indent="1"/>
    </xf>
    <xf numFmtId="0" fontId="66" fillId="0" borderId="0" xfId="0" applyFont="1" applyBorder="1" applyAlignment="1">
      <alignment horizontal="left" vertical="center"/>
    </xf>
    <xf numFmtId="41" fontId="74" fillId="0" borderId="22" xfId="101" applyFont="1" applyBorder="1" applyAlignment="1" applyProtection="1">
      <alignment vertical="center"/>
      <protection locked="0"/>
    </xf>
    <xf numFmtId="41" fontId="74" fillId="0" borderId="1" xfId="101" applyFont="1" applyBorder="1" applyAlignment="1" applyProtection="1">
      <alignment vertical="center"/>
      <protection locked="0"/>
    </xf>
    <xf numFmtId="41" fontId="74" fillId="0" borderId="24" xfId="101" applyFont="1" applyBorder="1" applyAlignment="1" applyProtection="1">
      <alignment vertical="center"/>
      <protection locked="0"/>
    </xf>
    <xf numFmtId="176" fontId="74" fillId="0" borderId="55" xfId="0" applyNumberFormat="1" applyFont="1" applyBorder="1" applyAlignment="1" applyProtection="1">
      <alignment horizontal="center" vertical="center"/>
      <protection locked="0"/>
    </xf>
    <xf numFmtId="176" fontId="74" fillId="0" borderId="56" xfId="0" applyNumberFormat="1" applyFont="1" applyFill="1" applyBorder="1" applyAlignment="1" applyProtection="1">
      <alignment horizontal="center" vertical="center"/>
      <protection locked="0"/>
    </xf>
    <xf numFmtId="176" fontId="74" fillId="0" borderId="19" xfId="0" applyNumberFormat="1" applyFont="1" applyBorder="1" applyAlignment="1" applyProtection="1">
      <alignment horizontal="center" vertical="center"/>
      <protection locked="0"/>
    </xf>
    <xf numFmtId="49" fontId="50" fillId="0" borderId="6" xfId="0" applyNumberFormat="1" applyFont="1" applyBorder="1" applyAlignment="1">
      <alignment vertical="center"/>
    </xf>
    <xf numFmtId="0" fontId="0" fillId="0" borderId="0" xfId="0" applyBorder="1" applyAlignment="1">
      <alignment vertical="center"/>
    </xf>
    <xf numFmtId="176" fontId="74" fillId="0" borderId="57" xfId="0" applyNumberFormat="1" applyFont="1" applyBorder="1" applyAlignment="1" applyProtection="1">
      <alignment horizontal="center" vertical="center"/>
      <protection locked="0"/>
    </xf>
    <xf numFmtId="0" fontId="66" fillId="0" borderId="28" xfId="0" applyFont="1" applyBorder="1" applyAlignment="1">
      <alignment horizontal="left" vertical="center"/>
    </xf>
    <xf numFmtId="0" fontId="66" fillId="0" borderId="29" xfId="0" applyFont="1" applyBorder="1" applyAlignment="1">
      <alignment horizontal="left" vertical="center"/>
    </xf>
    <xf numFmtId="0" fontId="65" fillId="0" borderId="33" xfId="0" applyFont="1" applyBorder="1" applyAlignment="1">
      <alignment vertical="center"/>
    </xf>
    <xf numFmtId="0" fontId="65" fillId="0" borderId="34" xfId="0" applyFont="1" applyBorder="1" applyAlignment="1">
      <alignment horizontal="left" vertical="center"/>
    </xf>
    <xf numFmtId="0" fontId="65" fillId="0" borderId="58" xfId="0" applyFont="1" applyBorder="1" applyAlignment="1">
      <alignment vertical="center"/>
    </xf>
    <xf numFmtId="0" fontId="65" fillId="0" borderId="33" xfId="0" applyFont="1" applyBorder="1" applyAlignment="1">
      <alignment horizontal="left" vertical="center"/>
    </xf>
    <xf numFmtId="0" fontId="104" fillId="0" borderId="0" xfId="0" applyFont="1" applyAlignment="1">
      <alignment vertical="center"/>
    </xf>
    <xf numFmtId="180" fontId="65" fillId="0" borderId="0" xfId="0" applyNumberFormat="1" applyFont="1" applyAlignment="1">
      <alignment horizontal="left" vertical="center"/>
    </xf>
    <xf numFmtId="41" fontId="65" fillId="25" borderId="4" xfId="101" applyFont="1" applyFill="1" applyBorder="1" applyAlignment="1">
      <alignment vertical="center"/>
    </xf>
    <xf numFmtId="191" fontId="65" fillId="0" borderId="0" xfId="0" applyNumberFormat="1" applyFont="1" applyBorder="1" applyAlignment="1">
      <alignment vertical="center" wrapText="1"/>
    </xf>
    <xf numFmtId="41" fontId="65" fillId="0" borderId="0" xfId="101" applyFont="1" applyBorder="1" applyAlignment="1" applyProtection="1">
      <alignment vertical="center"/>
      <protection/>
    </xf>
    <xf numFmtId="0" fontId="65" fillId="0" borderId="34" xfId="0" applyFont="1" applyFill="1" applyBorder="1" applyAlignment="1">
      <alignment vertical="center"/>
    </xf>
    <xf numFmtId="0" fontId="65" fillId="0" borderId="17" xfId="0" applyFont="1" applyFill="1" applyBorder="1" applyAlignment="1">
      <alignment vertical="center"/>
    </xf>
    <xf numFmtId="0" fontId="65" fillId="0" borderId="44" xfId="0" applyFont="1" applyFill="1" applyBorder="1" applyAlignment="1">
      <alignment vertical="center"/>
    </xf>
    <xf numFmtId="41" fontId="65" fillId="0" borderId="0" xfId="101" applyFont="1" applyBorder="1" applyAlignment="1" applyProtection="1">
      <alignment horizontal="center" vertical="center"/>
      <protection locked="0"/>
    </xf>
    <xf numFmtId="41" fontId="65" fillId="0" borderId="2" xfId="101" applyFont="1" applyBorder="1" applyAlignment="1" applyProtection="1">
      <alignment horizontal="center" vertical="center"/>
      <protection locked="0"/>
    </xf>
    <xf numFmtId="0" fontId="74" fillId="0" borderId="1" xfId="0" applyFont="1" applyBorder="1" applyAlignment="1" applyProtection="1">
      <alignment horizontal="center" vertical="center"/>
      <protection locked="0"/>
    </xf>
    <xf numFmtId="0" fontId="78" fillId="0" borderId="1" xfId="0" applyFont="1" applyBorder="1" applyAlignment="1" applyProtection="1">
      <alignment horizontal="left" vertical="center" wrapText="1"/>
      <protection locked="0"/>
    </xf>
    <xf numFmtId="0" fontId="78" fillId="0" borderId="1" xfId="0" applyFont="1" applyBorder="1" applyAlignment="1" applyProtection="1">
      <alignment horizontal="left" vertical="center"/>
      <protection locked="0"/>
    </xf>
    <xf numFmtId="0" fontId="47" fillId="0" borderId="4" xfId="0" applyFont="1" applyBorder="1" applyAlignment="1" applyProtection="1">
      <alignment horizontal="center" vertical="center"/>
      <protection locked="0"/>
    </xf>
    <xf numFmtId="0" fontId="47" fillId="0" borderId="0" xfId="0" applyFont="1" applyBorder="1" applyAlignment="1">
      <alignment horizontal="right" vertical="center"/>
    </xf>
    <xf numFmtId="0" fontId="47" fillId="0" borderId="0" xfId="0" applyFont="1" applyFill="1" applyBorder="1" applyAlignment="1" applyProtection="1">
      <alignment vertical="center"/>
      <protection locked="0"/>
    </xf>
    <xf numFmtId="0" fontId="65" fillId="0" borderId="2" xfId="0" applyFont="1" applyFill="1" applyBorder="1" applyAlignment="1" applyProtection="1">
      <alignment horizontal="center" vertical="center"/>
      <protection locked="0"/>
    </xf>
    <xf numFmtId="0" fontId="65" fillId="0" borderId="28" xfId="0" applyFont="1" applyFill="1" applyBorder="1" applyAlignment="1">
      <alignment vertical="center"/>
    </xf>
    <xf numFmtId="0" fontId="65" fillId="0" borderId="0" xfId="0" applyFont="1" applyFill="1" applyBorder="1" applyAlignment="1">
      <alignment vertical="center"/>
    </xf>
    <xf numFmtId="0" fontId="65" fillId="0" borderId="29" xfId="0" applyFont="1" applyFill="1" applyBorder="1" applyAlignment="1">
      <alignment vertical="center"/>
    </xf>
    <xf numFmtId="41" fontId="74" fillId="0" borderId="22" xfId="101" applyFont="1" applyBorder="1" applyAlignment="1" applyProtection="1">
      <alignment vertical="center" wrapText="1"/>
      <protection locked="0"/>
    </xf>
    <xf numFmtId="41" fontId="74" fillId="0" borderId="1" xfId="101" applyFont="1" applyBorder="1" applyAlignment="1" applyProtection="1">
      <alignment vertical="center" wrapText="1"/>
      <protection locked="0"/>
    </xf>
    <xf numFmtId="41" fontId="74" fillId="0" borderId="24" xfId="101" applyFont="1" applyBorder="1" applyAlignment="1" applyProtection="1">
      <alignment vertical="center" wrapText="1"/>
      <protection locked="0"/>
    </xf>
    <xf numFmtId="41" fontId="77" fillId="0" borderId="22" xfId="101" applyFont="1" applyBorder="1" applyAlignment="1" applyProtection="1">
      <alignment horizontal="center" vertical="center"/>
      <protection/>
    </xf>
    <xf numFmtId="41" fontId="77" fillId="0" borderId="1" xfId="101" applyFont="1" applyBorder="1" applyAlignment="1" applyProtection="1">
      <alignment horizontal="center" vertical="center"/>
      <protection/>
    </xf>
    <xf numFmtId="41" fontId="77" fillId="0" borderId="24" xfId="101" applyFont="1" applyBorder="1" applyAlignment="1" applyProtection="1">
      <alignment horizontal="center" vertical="center"/>
      <protection/>
    </xf>
    <xf numFmtId="0" fontId="78" fillId="0" borderId="59" xfId="0" applyFont="1" applyBorder="1" applyAlignment="1" applyProtection="1">
      <alignment horizontal="center" vertical="center" wrapText="1"/>
      <protection/>
    </xf>
    <xf numFmtId="176" fontId="74" fillId="26" borderId="60" xfId="0" applyNumberFormat="1" applyFont="1" applyFill="1" applyBorder="1" applyAlignment="1" applyProtection="1">
      <alignment horizontal="center" vertical="center"/>
      <protection locked="0"/>
    </xf>
    <xf numFmtId="0" fontId="70" fillId="0" borderId="3" xfId="0" applyFont="1" applyBorder="1" applyAlignment="1" applyProtection="1">
      <alignment vertical="center"/>
      <protection locked="0"/>
    </xf>
    <xf numFmtId="0" fontId="70" fillId="0" borderId="3" xfId="0" applyFont="1" applyBorder="1" applyAlignment="1">
      <alignment vertical="center"/>
    </xf>
    <xf numFmtId="0" fontId="65" fillId="0" borderId="26" xfId="0" applyFont="1" applyBorder="1" applyAlignment="1">
      <alignment vertical="center" wrapText="1"/>
    </xf>
    <xf numFmtId="0" fontId="65" fillId="0" borderId="26"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41" fontId="0" fillId="0" borderId="0" xfId="101" applyFont="1" applyAlignment="1">
      <alignment vertical="center"/>
    </xf>
    <xf numFmtId="0" fontId="72" fillId="0" borderId="0" xfId="120" applyFont="1" applyAlignment="1" applyProtection="1">
      <alignment vertical="center"/>
      <protection/>
    </xf>
    <xf numFmtId="0" fontId="74" fillId="0" borderId="0" xfId="0" applyFont="1" applyBorder="1" applyAlignment="1" applyProtection="1">
      <alignment horizontal="right" vertical="center" wrapText="1"/>
      <protection locked="0"/>
    </xf>
    <xf numFmtId="177" fontId="81" fillId="25" borderId="22" xfId="0" applyNumberFormat="1" applyFont="1" applyFill="1" applyBorder="1" applyAlignment="1" applyProtection="1">
      <alignment vertical="center" wrapText="1"/>
      <protection/>
    </xf>
    <xf numFmtId="177" fontId="81" fillId="25" borderId="1" xfId="0" applyNumberFormat="1" applyFont="1" applyFill="1" applyBorder="1" applyAlignment="1" applyProtection="1">
      <alignment vertical="center" wrapText="1"/>
      <protection/>
    </xf>
    <xf numFmtId="177" fontId="81" fillId="25" borderId="24" xfId="0" applyNumberFormat="1" applyFont="1" applyFill="1" applyBorder="1" applyAlignment="1" applyProtection="1">
      <alignment vertical="center" wrapText="1"/>
      <protection/>
    </xf>
    <xf numFmtId="0" fontId="74" fillId="25" borderId="22" xfId="0" applyFont="1" applyFill="1" applyBorder="1" applyAlignment="1" applyProtection="1">
      <alignment vertical="center" wrapText="1"/>
      <protection/>
    </xf>
    <xf numFmtId="0" fontId="74" fillId="25" borderId="1" xfId="0" applyFont="1" applyFill="1" applyBorder="1" applyAlignment="1" applyProtection="1">
      <alignment vertical="center" wrapText="1"/>
      <protection/>
    </xf>
    <xf numFmtId="0" fontId="74" fillId="25" borderId="24" xfId="0" applyFont="1" applyFill="1" applyBorder="1" applyAlignment="1" applyProtection="1">
      <alignment vertical="center" wrapText="1"/>
      <protection/>
    </xf>
    <xf numFmtId="0" fontId="74" fillId="0" borderId="17" xfId="0" applyFont="1" applyFill="1" applyBorder="1" applyAlignment="1" applyProtection="1">
      <alignment horizontal="right" vertical="center"/>
      <protection/>
    </xf>
    <xf numFmtId="0" fontId="74" fillId="0" borderId="1" xfId="0" applyFont="1" applyFill="1" applyBorder="1" applyAlignment="1" applyProtection="1">
      <alignment horizontal="right" vertical="center"/>
      <protection/>
    </xf>
    <xf numFmtId="0" fontId="74" fillId="0" borderId="24" xfId="0" applyFont="1" applyFill="1" applyBorder="1" applyAlignment="1" applyProtection="1">
      <alignment horizontal="right" vertical="center"/>
      <protection/>
    </xf>
    <xf numFmtId="41" fontId="77" fillId="0" borderId="0" xfId="101" applyFont="1" applyBorder="1" applyAlignment="1" applyProtection="1">
      <alignment vertical="center"/>
      <protection locked="0"/>
    </xf>
    <xf numFmtId="177" fontId="74" fillId="0" borderId="0" xfId="0" applyNumberFormat="1" applyFont="1" applyFill="1" applyBorder="1" applyAlignment="1" applyProtection="1">
      <alignment horizontal="center" vertical="center" wrapText="1"/>
      <protection/>
    </xf>
    <xf numFmtId="41" fontId="77" fillId="0" borderId="17" xfId="101" applyFont="1" applyBorder="1" applyAlignment="1" applyProtection="1">
      <alignment vertical="center" wrapText="1"/>
      <protection locked="0"/>
    </xf>
    <xf numFmtId="0" fontId="45" fillId="0" borderId="1" xfId="0" applyFont="1" applyBorder="1" applyAlignment="1" applyProtection="1">
      <alignment horizontal="left" vertical="center"/>
      <protection locked="0"/>
    </xf>
    <xf numFmtId="0" fontId="65" fillId="0" borderId="17" xfId="0" applyFont="1" applyBorder="1" applyAlignment="1">
      <alignment horizontal="center" vertical="center"/>
    </xf>
    <xf numFmtId="0" fontId="71" fillId="0" borderId="17" xfId="0" applyFont="1" applyBorder="1" applyAlignment="1">
      <alignment horizontal="center" vertical="center"/>
    </xf>
    <xf numFmtId="0" fontId="71" fillId="0" borderId="0" xfId="0" applyFont="1" applyBorder="1" applyAlignment="1">
      <alignment horizontal="center" vertical="center"/>
    </xf>
    <xf numFmtId="0" fontId="65" fillId="0" borderId="1" xfId="0" applyFont="1" applyBorder="1" applyAlignment="1" applyProtection="1">
      <alignment horizontal="center" vertical="center"/>
      <protection locked="0"/>
    </xf>
    <xf numFmtId="41" fontId="65" fillId="0" borderId="0" xfId="101" applyFont="1" applyBorder="1" applyAlignment="1" applyProtection="1">
      <alignment horizontal="center" vertical="center"/>
      <protection/>
    </xf>
    <xf numFmtId="41" fontId="65" fillId="0" borderId="19" xfId="101" applyFont="1" applyBorder="1" applyAlignment="1" applyProtection="1">
      <alignment horizontal="center" vertical="center"/>
      <protection/>
    </xf>
    <xf numFmtId="0" fontId="65" fillId="0" borderId="20" xfId="0" applyFont="1" applyBorder="1" applyAlignment="1">
      <alignment horizontal="left" vertical="center"/>
    </xf>
    <xf numFmtId="0" fontId="65" fillId="0" borderId="23" xfId="0" applyFont="1" applyBorder="1" applyAlignment="1">
      <alignment horizontal="left" vertical="center"/>
    </xf>
    <xf numFmtId="0" fontId="65" fillId="0" borderId="23" xfId="0" applyFont="1" applyBorder="1" applyAlignment="1">
      <alignment horizontal="left" vertical="center" wrapText="1"/>
    </xf>
    <xf numFmtId="0" fontId="65" fillId="0" borderId="23" xfId="0" applyFont="1" applyFill="1" applyBorder="1" applyAlignment="1">
      <alignment vertical="center"/>
    </xf>
    <xf numFmtId="0" fontId="65" fillId="0" borderId="17" xfId="0" applyFont="1" applyFill="1" applyBorder="1" applyAlignment="1">
      <alignment vertical="center"/>
    </xf>
    <xf numFmtId="0" fontId="65" fillId="0" borderId="18" xfId="0" applyFont="1" applyFill="1" applyBorder="1" applyAlignment="1">
      <alignment vertical="center"/>
    </xf>
    <xf numFmtId="0" fontId="66" fillId="0" borderId="19"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6" xfId="0" applyFont="1" applyFill="1" applyBorder="1" applyAlignment="1">
      <alignment horizontal="center" vertical="center"/>
    </xf>
    <xf numFmtId="0" fontId="65" fillId="0" borderId="19" xfId="0" applyFont="1" applyFill="1" applyBorder="1" applyAlignment="1">
      <alignment vertical="center"/>
    </xf>
    <xf numFmtId="0" fontId="65" fillId="0" borderId="0" xfId="0" applyFont="1" applyFill="1" applyBorder="1" applyAlignment="1">
      <alignment vertical="center"/>
    </xf>
    <xf numFmtId="0" fontId="65" fillId="0" borderId="6" xfId="0" applyFont="1" applyFill="1" applyBorder="1" applyAlignment="1">
      <alignment vertical="center"/>
    </xf>
    <xf numFmtId="0" fontId="66" fillId="0" borderId="19" xfId="0" applyFont="1" applyFill="1" applyBorder="1" applyAlignment="1">
      <alignment vertical="center"/>
    </xf>
    <xf numFmtId="0" fontId="23" fillId="0" borderId="19" xfId="120" applyBorder="1" applyAlignment="1" applyProtection="1">
      <alignment vertical="center"/>
      <protection/>
    </xf>
    <xf numFmtId="0" fontId="65" fillId="0" borderId="22" xfId="0" applyFont="1" applyBorder="1" applyAlignment="1" applyProtection="1">
      <alignment vertical="center"/>
      <protection/>
    </xf>
    <xf numFmtId="0" fontId="65" fillId="0" borderId="1" xfId="0" applyFont="1" applyBorder="1" applyAlignment="1" applyProtection="1">
      <alignment vertical="center"/>
      <protection/>
    </xf>
    <xf numFmtId="0" fontId="65" fillId="0" borderId="24" xfId="0" applyFont="1" applyBorder="1" applyAlignment="1" applyProtection="1">
      <alignment vertical="center"/>
      <protection/>
    </xf>
    <xf numFmtId="0" fontId="65" fillId="0" borderId="61" xfId="0" applyFont="1" applyBorder="1" applyAlignment="1" applyProtection="1">
      <alignment vertical="center"/>
      <protection/>
    </xf>
    <xf numFmtId="0" fontId="65" fillId="0" borderId="46" xfId="0" applyFont="1" applyBorder="1" applyAlignment="1" applyProtection="1">
      <alignment vertical="center"/>
      <protection/>
    </xf>
    <xf numFmtId="0" fontId="65" fillId="0" borderId="62" xfId="0" applyFont="1" applyBorder="1" applyAlignment="1" applyProtection="1">
      <alignment vertical="center"/>
      <protection/>
    </xf>
    <xf numFmtId="41" fontId="89" fillId="0" borderId="4" xfId="101" applyFont="1" applyBorder="1" applyAlignment="1">
      <alignment horizontal="center" vertical="center"/>
    </xf>
    <xf numFmtId="41" fontId="65" fillId="0" borderId="22" xfId="101" applyFont="1" applyFill="1" applyBorder="1" applyAlignment="1" applyProtection="1">
      <alignment horizontal="right" vertical="center" wrapText="1"/>
      <protection locked="0"/>
    </xf>
    <xf numFmtId="41" fontId="65" fillId="0" borderId="24" xfId="101" applyFont="1" applyFill="1" applyBorder="1" applyAlignment="1" applyProtection="1">
      <alignment horizontal="right" vertical="center" wrapText="1"/>
      <protection locked="0"/>
    </xf>
    <xf numFmtId="41" fontId="89" fillId="0" borderId="19" xfId="101" applyFont="1" applyBorder="1" applyAlignment="1">
      <alignment horizontal="center" vertical="center"/>
    </xf>
    <xf numFmtId="0" fontId="62" fillId="0" borderId="0" xfId="119" applyFont="1" applyAlignment="1">
      <alignment horizontal="left" vertical="center" wrapText="1" indent="1"/>
      <protection/>
    </xf>
    <xf numFmtId="0" fontId="53" fillId="0" borderId="0" xfId="119" applyFont="1" applyAlignment="1">
      <alignment horizontal="center" vertical="center"/>
      <protection/>
    </xf>
    <xf numFmtId="0" fontId="56" fillId="0" borderId="0" xfId="119" applyFont="1" applyAlignment="1">
      <alignment horizontal="left" vertical="center" wrapText="1"/>
      <protection/>
    </xf>
    <xf numFmtId="0" fontId="56" fillId="0" borderId="0" xfId="0" applyFont="1" applyAlignment="1">
      <alignment horizontal="left" vertical="center" shrinkToFit="1"/>
    </xf>
    <xf numFmtId="0" fontId="21" fillId="0" borderId="0" xfId="119" applyFont="1" applyAlignment="1">
      <alignment horizontal="left" vertical="center" wrapText="1"/>
      <protection/>
    </xf>
    <xf numFmtId="0" fontId="105" fillId="0" borderId="0" xfId="119" applyFont="1" applyAlignment="1" quotePrefix="1">
      <alignment horizontal="left" vertical="center" wrapText="1"/>
      <protection/>
    </xf>
    <xf numFmtId="0" fontId="105" fillId="0" borderId="0" xfId="119" applyFont="1" applyAlignment="1">
      <alignment horizontal="left" vertical="center" wrapText="1"/>
      <protection/>
    </xf>
    <xf numFmtId="0" fontId="56" fillId="0" borderId="0" xfId="119" applyFont="1" applyAlignment="1" quotePrefix="1">
      <alignment horizontal="left" vertical="center" wrapText="1"/>
      <protection/>
    </xf>
    <xf numFmtId="0" fontId="56" fillId="0" borderId="0" xfId="119" applyFont="1" applyAlignment="1" quotePrefix="1">
      <alignment horizontal="center" vertical="center" wrapText="1"/>
      <protection/>
    </xf>
    <xf numFmtId="0" fontId="56" fillId="0" borderId="0" xfId="119" applyFont="1" applyAlignment="1">
      <alignment horizontal="center" vertical="center" wrapText="1"/>
      <protection/>
    </xf>
    <xf numFmtId="0" fontId="105" fillId="0" borderId="0" xfId="119" applyFont="1" applyAlignment="1" quotePrefix="1">
      <alignment horizontal="left" vertical="center"/>
      <protection/>
    </xf>
    <xf numFmtId="0" fontId="60" fillId="0" borderId="0" xfId="119" applyFont="1" applyAlignment="1">
      <alignment horizontal="left" vertical="center" wrapText="1"/>
      <protection/>
    </xf>
    <xf numFmtId="0" fontId="98" fillId="0" borderId="0" xfId="0" applyFont="1" applyAlignment="1">
      <alignment horizontal="center" vertical="center"/>
    </xf>
    <xf numFmtId="0" fontId="65" fillId="0" borderId="19"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8" fillId="0" borderId="23"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 xfId="0" applyFont="1" applyBorder="1" applyAlignment="1">
      <alignment horizontal="center" vertical="center" wrapText="1"/>
    </xf>
    <xf numFmtId="0" fontId="68" fillId="0" borderId="21" xfId="0" applyFont="1" applyBorder="1" applyAlignment="1">
      <alignment horizontal="center" vertical="center" wrapText="1"/>
    </xf>
    <xf numFmtId="0" fontId="65" fillId="0" borderId="0" xfId="0" applyFont="1" applyBorder="1" applyAlignment="1" quotePrefix="1">
      <alignment horizontal="left" vertical="center" wrapText="1"/>
    </xf>
    <xf numFmtId="0" fontId="65" fillId="0" borderId="6" xfId="0" applyFont="1" applyBorder="1" applyAlignment="1" quotePrefix="1">
      <alignment horizontal="left" vertical="center" wrapText="1"/>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0" borderId="0" xfId="0" applyFont="1" applyBorder="1" applyAlignment="1">
      <alignment horizontal="center" vertical="center"/>
    </xf>
    <xf numFmtId="0" fontId="68" fillId="0" borderId="6" xfId="0" applyFont="1" applyBorder="1" applyAlignment="1">
      <alignment horizontal="center" vertical="center"/>
    </xf>
    <xf numFmtId="0" fontId="68" fillId="0" borderId="20" xfId="0" applyFont="1" applyBorder="1" applyAlignment="1">
      <alignment horizontal="center" vertical="center"/>
    </xf>
    <xf numFmtId="0" fontId="68" fillId="0" borderId="2" xfId="0" applyFont="1" applyBorder="1" applyAlignment="1">
      <alignment horizontal="center" vertical="center"/>
    </xf>
    <xf numFmtId="0" fontId="68" fillId="0" borderId="21" xfId="0" applyFont="1" applyBorder="1" applyAlignment="1">
      <alignment horizontal="center" vertical="center"/>
    </xf>
    <xf numFmtId="0" fontId="65" fillId="0" borderId="23" xfId="0" applyFont="1" applyBorder="1" applyAlignment="1">
      <alignment vertical="center" wrapText="1"/>
    </xf>
    <xf numFmtId="0" fontId="65" fillId="0" borderId="17" xfId="0" applyFont="1" applyBorder="1" applyAlignment="1">
      <alignment vertical="center" wrapText="1"/>
    </xf>
    <xf numFmtId="0" fontId="65" fillId="0" borderId="18" xfId="0" applyFont="1" applyBorder="1" applyAlignment="1">
      <alignment vertical="center" wrapText="1"/>
    </xf>
    <xf numFmtId="0" fontId="65" fillId="0" borderId="19" xfId="0" applyFont="1" applyBorder="1" applyAlignment="1">
      <alignment vertical="center" wrapText="1"/>
    </xf>
    <xf numFmtId="0" fontId="65" fillId="0" borderId="0" xfId="0" applyFont="1" applyBorder="1" applyAlignment="1">
      <alignment vertical="center" wrapText="1"/>
    </xf>
    <xf numFmtId="0" fontId="65" fillId="0" borderId="6" xfId="0" applyFont="1" applyBorder="1" applyAlignment="1">
      <alignment vertical="center" wrapText="1"/>
    </xf>
    <xf numFmtId="0" fontId="65" fillId="0" borderId="19" xfId="0" applyFont="1" applyBorder="1" applyAlignment="1">
      <alignment horizontal="left" vertical="center" wrapText="1"/>
    </xf>
    <xf numFmtId="0" fontId="65" fillId="0" borderId="0" xfId="0" applyFont="1" applyBorder="1" applyAlignment="1">
      <alignment horizontal="left" vertical="center" wrapText="1"/>
    </xf>
    <xf numFmtId="0" fontId="65" fillId="0" borderId="6" xfId="0" applyFont="1" applyBorder="1" applyAlignment="1">
      <alignment horizontal="left" vertical="center" wrapText="1"/>
    </xf>
    <xf numFmtId="0" fontId="65" fillId="0" borderId="26" xfId="0" applyFont="1" applyBorder="1" applyAlignment="1">
      <alignment horizontal="center" vertical="center"/>
    </xf>
    <xf numFmtId="0" fontId="66" fillId="0" borderId="23" xfId="0" applyFont="1" applyBorder="1" applyAlignment="1">
      <alignment horizontal="left" vertical="center"/>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65" fillId="0" borderId="19" xfId="0" applyFont="1" applyBorder="1" applyAlignment="1">
      <alignment horizontal="center" vertical="top"/>
    </xf>
    <xf numFmtId="0" fontId="65" fillId="0" borderId="0" xfId="0" applyFont="1" applyBorder="1" applyAlignment="1">
      <alignment horizontal="center" vertical="top"/>
    </xf>
    <xf numFmtId="0" fontId="65" fillId="0" borderId="6" xfId="0" applyFont="1" applyBorder="1" applyAlignment="1">
      <alignment horizontal="center" vertical="top"/>
    </xf>
    <xf numFmtId="0" fontId="65" fillId="0" borderId="19" xfId="0" applyFont="1" applyBorder="1" applyAlignment="1">
      <alignment horizontal="left" wrapText="1"/>
    </xf>
    <xf numFmtId="0" fontId="65" fillId="0" borderId="0" xfId="0" applyFont="1" applyBorder="1" applyAlignment="1">
      <alignment horizontal="left" wrapText="1"/>
    </xf>
    <xf numFmtId="0" fontId="65" fillId="0" borderId="6" xfId="0" applyFont="1" applyBorder="1" applyAlignment="1">
      <alignment horizontal="left" wrapText="1"/>
    </xf>
    <xf numFmtId="0" fontId="65" fillId="0" borderId="0" xfId="0" applyFont="1" applyBorder="1" applyAlignment="1">
      <alignment horizontal="left" vertical="center"/>
    </xf>
    <xf numFmtId="0" fontId="65" fillId="0" borderId="19"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6" xfId="0" applyFont="1" applyBorder="1" applyAlignment="1">
      <alignment horizontal="left" vertical="center" shrinkToFit="1"/>
    </xf>
    <xf numFmtId="0" fontId="0" fillId="0" borderId="0" xfId="0" applyBorder="1" applyAlignment="1">
      <alignment vertical="center"/>
    </xf>
    <xf numFmtId="0" fontId="65" fillId="0" borderId="0" xfId="0" applyFont="1" applyAlignment="1">
      <alignment vertical="center"/>
    </xf>
    <xf numFmtId="0" fontId="65" fillId="0" borderId="19" xfId="0" applyFont="1" applyBorder="1" applyAlignment="1">
      <alignment vertical="center" shrinkToFit="1"/>
    </xf>
    <xf numFmtId="0" fontId="65" fillId="0" borderId="0" xfId="0" applyFont="1" applyBorder="1" applyAlignment="1">
      <alignment vertical="center" shrinkToFit="1"/>
    </xf>
    <xf numFmtId="0" fontId="65" fillId="0" borderId="22" xfId="0" applyFont="1" applyBorder="1" applyAlignment="1">
      <alignment horizontal="center" vertical="center"/>
    </xf>
    <xf numFmtId="0" fontId="65" fillId="0" borderId="1" xfId="0" applyFont="1" applyBorder="1" applyAlignment="1">
      <alignment horizontal="center" vertical="center"/>
    </xf>
    <xf numFmtId="0" fontId="65" fillId="0" borderId="24" xfId="0" applyFont="1" applyBorder="1" applyAlignment="1">
      <alignment horizontal="center"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20" xfId="0" applyFont="1" applyBorder="1" applyAlignment="1">
      <alignment horizontal="left" vertical="center" wrapText="1"/>
    </xf>
    <xf numFmtId="0" fontId="65" fillId="0" borderId="2" xfId="0" applyFont="1" applyBorder="1" applyAlignment="1">
      <alignment horizontal="left" vertical="center" wrapText="1"/>
    </xf>
    <xf numFmtId="0" fontId="65" fillId="0" borderId="21" xfId="0" applyFont="1" applyBorder="1" applyAlignment="1">
      <alignment horizontal="left" vertical="center" wrapText="1"/>
    </xf>
    <xf numFmtId="0" fontId="66" fillId="0" borderId="23" xfId="0" applyFont="1" applyBorder="1" applyAlignment="1">
      <alignment horizontal="center" vertical="center" wrapText="1"/>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Border="1" applyAlignment="1">
      <alignment horizontal="center" vertical="center"/>
    </xf>
    <xf numFmtId="0" fontId="66" fillId="0" borderId="6" xfId="0" applyFont="1" applyBorder="1" applyAlignment="1">
      <alignment horizontal="center" vertical="center"/>
    </xf>
    <xf numFmtId="0" fontId="65" fillId="0" borderId="20" xfId="0" applyFont="1" applyBorder="1" applyAlignment="1">
      <alignment horizontal="center" vertical="center"/>
    </xf>
    <xf numFmtId="0" fontId="65" fillId="0" borderId="2" xfId="0" applyFont="1" applyBorder="1" applyAlignment="1">
      <alignment horizontal="center" vertical="center"/>
    </xf>
    <xf numFmtId="0" fontId="65" fillId="0" borderId="21" xfId="0" applyFont="1" applyBorder="1" applyAlignment="1">
      <alignment horizontal="center" vertical="center"/>
    </xf>
    <xf numFmtId="0" fontId="65" fillId="0" borderId="19" xfId="0" applyFont="1" applyBorder="1" applyAlignment="1" quotePrefix="1">
      <alignment horizontal="left" vertical="center" wrapText="1"/>
    </xf>
    <xf numFmtId="0" fontId="65" fillId="0" borderId="19" xfId="0" applyFont="1" applyBorder="1" applyAlignment="1">
      <alignment horizontal="left" vertical="center"/>
    </xf>
    <xf numFmtId="0" fontId="65" fillId="0" borderId="6" xfId="0" applyFont="1" applyBorder="1" applyAlignment="1">
      <alignment horizontal="left" vertical="center"/>
    </xf>
    <xf numFmtId="0" fontId="65" fillId="16" borderId="22" xfId="0" applyFont="1" applyFill="1" applyBorder="1" applyAlignment="1">
      <alignment horizontal="center" vertical="center"/>
    </xf>
    <xf numFmtId="0" fontId="65" fillId="16" borderId="1" xfId="0" applyFont="1" applyFill="1" applyBorder="1" applyAlignment="1">
      <alignment horizontal="center" vertical="center"/>
    </xf>
    <xf numFmtId="0" fontId="65" fillId="16" borderId="24" xfId="0" applyFont="1" applyFill="1" applyBorder="1" applyAlignment="1">
      <alignment horizontal="center" vertical="center"/>
    </xf>
    <xf numFmtId="0" fontId="66" fillId="0" borderId="19" xfId="0" applyFont="1" applyBorder="1" applyAlignment="1">
      <alignment horizontal="left" vertical="center" wrapText="1"/>
    </xf>
    <xf numFmtId="0" fontId="66" fillId="0" borderId="0" xfId="0" applyFont="1" applyBorder="1" applyAlignment="1">
      <alignment horizontal="left" vertical="center" wrapText="1"/>
    </xf>
    <xf numFmtId="0" fontId="66" fillId="0" borderId="6" xfId="0" applyFont="1" applyBorder="1" applyAlignment="1">
      <alignment horizontal="left" vertical="center" wrapText="1"/>
    </xf>
    <xf numFmtId="0" fontId="65" fillId="0" borderId="19" xfId="0" applyFont="1" applyBorder="1" applyAlignment="1">
      <alignment horizontal="left" vertical="top" wrapText="1"/>
    </xf>
    <xf numFmtId="0" fontId="65" fillId="0" borderId="0" xfId="0" applyFont="1" applyBorder="1" applyAlignment="1">
      <alignment horizontal="left" vertical="top" wrapText="1"/>
    </xf>
    <xf numFmtId="0" fontId="65" fillId="0" borderId="6" xfId="0" applyFont="1" applyBorder="1" applyAlignment="1">
      <alignment horizontal="left" vertical="top" wrapText="1"/>
    </xf>
    <xf numFmtId="0" fontId="65" fillId="0" borderId="19" xfId="0" applyFont="1" applyBorder="1" applyAlignment="1">
      <alignment wrapText="1"/>
    </xf>
    <xf numFmtId="0" fontId="65" fillId="0" borderId="0" xfId="0" applyFont="1" applyBorder="1" applyAlignment="1">
      <alignment wrapText="1"/>
    </xf>
    <xf numFmtId="0" fontId="65" fillId="0" borderId="6" xfId="0" applyFont="1" applyBorder="1" applyAlignment="1">
      <alignment wrapText="1"/>
    </xf>
    <xf numFmtId="0" fontId="68" fillId="0" borderId="22" xfId="0" applyFont="1" applyBorder="1" applyAlignment="1">
      <alignment horizontal="left" vertical="center"/>
    </xf>
    <xf numFmtId="0" fontId="68" fillId="0" borderId="1" xfId="0" applyFont="1" applyBorder="1" applyAlignment="1">
      <alignment horizontal="left" vertical="center"/>
    </xf>
    <xf numFmtId="0" fontId="68" fillId="0" borderId="24" xfId="0" applyFont="1" applyBorder="1" applyAlignment="1">
      <alignment horizontal="left" vertical="center"/>
    </xf>
    <xf numFmtId="0" fontId="65" fillId="0" borderId="4" xfId="0" applyFont="1" applyBorder="1" applyAlignment="1">
      <alignment horizontal="center" vertical="center"/>
    </xf>
    <xf numFmtId="0" fontId="66" fillId="0" borderId="4" xfId="0" applyFont="1" applyBorder="1" applyAlignment="1">
      <alignment horizontal="center" vertical="center" wrapText="1"/>
    </xf>
    <xf numFmtId="0" fontId="65" fillId="0" borderId="25" xfId="0" applyFont="1" applyBorder="1" applyAlignment="1">
      <alignment horizontal="left" vertical="center" wrapText="1"/>
    </xf>
    <xf numFmtId="0" fontId="65" fillId="0" borderId="25" xfId="0" applyFont="1" applyBorder="1" applyAlignment="1">
      <alignment horizontal="left" vertical="center"/>
    </xf>
    <xf numFmtId="0" fontId="65" fillId="0" borderId="27" xfId="0" applyFont="1" applyBorder="1" applyAlignment="1">
      <alignment horizontal="left" vertical="center" wrapText="1"/>
    </xf>
    <xf numFmtId="0" fontId="65" fillId="0" borderId="27" xfId="0" applyFont="1" applyBorder="1" applyAlignment="1">
      <alignment horizontal="left" vertical="center"/>
    </xf>
    <xf numFmtId="0" fontId="65" fillId="0" borderId="4" xfId="0" applyFont="1" applyBorder="1" applyAlignment="1">
      <alignment horizontal="left" vertical="center"/>
    </xf>
    <xf numFmtId="0" fontId="65" fillId="0" borderId="20" xfId="0" applyFont="1" applyBorder="1" applyAlignment="1">
      <alignment horizontal="left" vertical="center" shrinkToFit="1"/>
    </xf>
    <xf numFmtId="0" fontId="65" fillId="0" borderId="2" xfId="0" applyFont="1" applyBorder="1" applyAlignment="1">
      <alignment horizontal="left" vertical="center" shrinkToFit="1"/>
    </xf>
    <xf numFmtId="0" fontId="65" fillId="0" borderId="21" xfId="0" applyFont="1" applyBorder="1" applyAlignment="1">
      <alignment horizontal="left" vertical="center" shrinkToFit="1"/>
    </xf>
    <xf numFmtId="0" fontId="65" fillId="0" borderId="27" xfId="0" applyFont="1" applyBorder="1" applyAlignment="1">
      <alignment horizontal="center" vertical="center"/>
    </xf>
    <xf numFmtId="0" fontId="65" fillId="16" borderId="17" xfId="0" applyFont="1" applyFill="1" applyBorder="1" applyAlignment="1">
      <alignment horizontal="center" vertical="center"/>
    </xf>
    <xf numFmtId="0" fontId="65" fillId="16" borderId="18" xfId="0" applyFont="1" applyFill="1" applyBorder="1" applyAlignment="1">
      <alignment horizontal="center" vertical="center"/>
    </xf>
    <xf numFmtId="0" fontId="65" fillId="16" borderId="4" xfId="0" applyFont="1" applyFill="1" applyBorder="1" applyAlignment="1">
      <alignment horizontal="center" vertical="center"/>
    </xf>
    <xf numFmtId="0" fontId="65" fillId="0" borderId="26" xfId="0" applyFont="1" applyBorder="1" applyAlignment="1">
      <alignment horizontal="left" vertical="center" wrapText="1"/>
    </xf>
    <xf numFmtId="0" fontId="65" fillId="0" borderId="26" xfId="0" applyFont="1" applyBorder="1" applyAlignment="1">
      <alignment horizontal="left" vertical="center"/>
    </xf>
    <xf numFmtId="0" fontId="65" fillId="0" borderId="4" xfId="0" applyFont="1" applyBorder="1" applyAlignment="1">
      <alignment horizontal="center" vertical="center" wrapText="1"/>
    </xf>
    <xf numFmtId="0" fontId="65" fillId="0" borderId="22" xfId="0" applyFont="1" applyBorder="1" applyAlignment="1">
      <alignment horizontal="left" vertical="center" wrapText="1"/>
    </xf>
    <xf numFmtId="0" fontId="65" fillId="0" borderId="1" xfId="0" applyFont="1" applyBorder="1" applyAlignment="1">
      <alignment horizontal="left" vertical="center" wrapText="1"/>
    </xf>
    <xf numFmtId="0" fontId="65" fillId="0" borderId="24" xfId="0" applyFont="1" applyBorder="1" applyAlignment="1">
      <alignment horizontal="left" vertical="center" wrapText="1"/>
    </xf>
    <xf numFmtId="0" fontId="71" fillId="0" borderId="4" xfId="120" applyFont="1" applyBorder="1" applyAlignment="1" applyProtection="1">
      <alignment horizontal="left" vertical="center" wrapText="1"/>
      <protection/>
    </xf>
    <xf numFmtId="0" fontId="65" fillId="0" borderId="23" xfId="0" applyFont="1" applyBorder="1" applyAlignment="1">
      <alignment horizontal="lef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17" xfId="0" applyFont="1" applyBorder="1" applyAlignment="1">
      <alignment horizontal="left" vertical="center"/>
    </xf>
    <xf numFmtId="0" fontId="65" fillId="0" borderId="18" xfId="0" applyFont="1" applyBorder="1" applyAlignment="1">
      <alignment horizontal="left" vertical="center"/>
    </xf>
    <xf numFmtId="0" fontId="65" fillId="0" borderId="20" xfId="0" applyFont="1" applyBorder="1" applyAlignment="1">
      <alignment horizontal="left" vertical="center"/>
    </xf>
    <xf numFmtId="0" fontId="65" fillId="0" borderId="2" xfId="0" applyFont="1" applyBorder="1" applyAlignment="1">
      <alignment horizontal="left" vertical="center"/>
    </xf>
    <xf numFmtId="0" fontId="65" fillId="0" borderId="21" xfId="0" applyFont="1" applyBorder="1" applyAlignment="1">
      <alignment horizontal="left" vertical="center"/>
    </xf>
    <xf numFmtId="0" fontId="65" fillId="0" borderId="23" xfId="0" applyFont="1" applyBorder="1" applyAlignment="1">
      <alignment horizontal="left" vertical="center"/>
    </xf>
    <xf numFmtId="0" fontId="65" fillId="0" borderId="23" xfId="0" applyFont="1" applyBorder="1" applyAlignment="1">
      <alignment horizontal="center" vertical="center"/>
    </xf>
    <xf numFmtId="0" fontId="65" fillId="0" borderId="17" xfId="0" applyFont="1" applyBorder="1" applyAlignment="1">
      <alignment horizontal="center" vertical="center"/>
    </xf>
    <xf numFmtId="0" fontId="65" fillId="0" borderId="18" xfId="0" applyFont="1" applyBorder="1" applyAlignment="1">
      <alignment horizontal="center" vertical="center"/>
    </xf>
    <xf numFmtId="0" fontId="65" fillId="0" borderId="4" xfId="0" applyFont="1" applyBorder="1" applyAlignment="1" quotePrefix="1">
      <alignment horizontal="left" vertical="center"/>
    </xf>
    <xf numFmtId="0" fontId="65" fillId="0" borderId="19" xfId="0" applyFont="1" applyBorder="1" applyAlignment="1" quotePrefix="1">
      <alignment horizontal="left" vertical="center"/>
    </xf>
    <xf numFmtId="0" fontId="65" fillId="0" borderId="22" xfId="0" applyFont="1" applyBorder="1" applyAlignment="1" quotePrefix="1">
      <alignment horizontal="left" vertical="center" wrapText="1"/>
    </xf>
    <xf numFmtId="0" fontId="65" fillId="0" borderId="22" xfId="0" applyFont="1" applyBorder="1" applyAlignment="1">
      <alignment horizontal="center" vertical="center" wrapText="1"/>
    </xf>
    <xf numFmtId="0" fontId="65" fillId="0" borderId="4" xfId="0" applyFont="1" applyBorder="1" applyAlignment="1">
      <alignment horizontal="left" vertical="center" wrapText="1"/>
    </xf>
    <xf numFmtId="0" fontId="65" fillId="0" borderId="23" xfId="0" applyFont="1" applyBorder="1" applyAlignment="1" quotePrefix="1">
      <alignment horizontal="left" vertical="center"/>
    </xf>
    <xf numFmtId="0" fontId="65" fillId="0" borderId="20" xfId="0" applyFont="1" applyBorder="1" applyAlignment="1" quotePrefix="1">
      <alignment horizontal="left" vertical="center"/>
    </xf>
    <xf numFmtId="0" fontId="65" fillId="0" borderId="20" xfId="0" applyFont="1" applyBorder="1" applyAlignment="1">
      <alignment vertical="center" wrapText="1"/>
    </xf>
    <xf numFmtId="0" fontId="65" fillId="0" borderId="2" xfId="0" applyFont="1" applyBorder="1" applyAlignment="1">
      <alignment vertical="center" wrapText="1"/>
    </xf>
    <xf numFmtId="0" fontId="65" fillId="0" borderId="21" xfId="0" applyFont="1" applyBorder="1" applyAlignment="1">
      <alignment vertical="center" wrapText="1"/>
    </xf>
    <xf numFmtId="0" fontId="65" fillId="0" borderId="0"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2"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9" xfId="0" applyFont="1" applyBorder="1" applyAlignment="1">
      <alignment horizontal="left" vertical="center"/>
    </xf>
    <xf numFmtId="0" fontId="66" fillId="0" borderId="0" xfId="0" applyFont="1" applyBorder="1" applyAlignment="1">
      <alignment horizontal="left" vertical="center"/>
    </xf>
    <xf numFmtId="0" fontId="66" fillId="0" borderId="6" xfId="0" applyFont="1" applyBorder="1" applyAlignment="1">
      <alignment horizontal="left" vertical="center"/>
    </xf>
    <xf numFmtId="0" fontId="65" fillId="0" borderId="0" xfId="0" applyFont="1" applyBorder="1" applyAlignment="1" quotePrefix="1">
      <alignment horizontal="left" vertical="center"/>
    </xf>
    <xf numFmtId="0" fontId="65" fillId="0" borderId="6" xfId="0" applyFont="1" applyBorder="1" applyAlignment="1" quotePrefix="1">
      <alignment horizontal="left" vertical="center"/>
    </xf>
    <xf numFmtId="0" fontId="65" fillId="16" borderId="25" xfId="0" applyFont="1" applyFill="1" applyBorder="1" applyAlignment="1">
      <alignment horizontal="center" vertical="center"/>
    </xf>
    <xf numFmtId="0" fontId="71" fillId="0" borderId="4" xfId="0" applyFont="1" applyBorder="1" applyAlignment="1">
      <alignment horizontal="center" vertical="center"/>
    </xf>
    <xf numFmtId="0" fontId="66" fillId="0" borderId="20" xfId="0" applyFont="1" applyBorder="1" applyAlignment="1">
      <alignment horizontal="center" vertical="center"/>
    </xf>
    <xf numFmtId="0" fontId="66" fillId="0" borderId="2" xfId="0" applyFont="1" applyBorder="1" applyAlignment="1">
      <alignment horizontal="center" vertical="center"/>
    </xf>
    <xf numFmtId="0" fontId="66" fillId="0" borderId="21" xfId="0" applyFont="1" applyBorder="1" applyAlignment="1">
      <alignment horizontal="center" vertical="center"/>
    </xf>
    <xf numFmtId="0" fontId="66" fillId="0" borderId="19" xfId="0" applyFont="1" applyBorder="1" applyAlignment="1">
      <alignment horizontal="center" vertical="center" wrapText="1"/>
    </xf>
    <xf numFmtId="0" fontId="66" fillId="0" borderId="23"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4" xfId="0" applyFont="1" applyBorder="1" applyAlignment="1">
      <alignment horizontal="center" vertical="center"/>
    </xf>
    <xf numFmtId="0" fontId="93" fillId="0" borderId="20" xfId="120" applyFont="1" applyBorder="1" applyAlignment="1" applyProtection="1">
      <alignment horizontal="left" vertical="center"/>
      <protection/>
    </xf>
    <xf numFmtId="0" fontId="93" fillId="0" borderId="2" xfId="120" applyFont="1" applyBorder="1" applyAlignment="1" applyProtection="1">
      <alignment horizontal="left" vertical="center"/>
      <protection/>
    </xf>
    <xf numFmtId="0" fontId="65" fillId="0" borderId="19" xfId="120" applyFont="1" applyBorder="1" applyAlignment="1" applyProtection="1">
      <alignment horizontal="left" vertical="center"/>
      <protection/>
    </xf>
    <xf numFmtId="0" fontId="65" fillId="0" borderId="0" xfId="120" applyFont="1" applyBorder="1" applyAlignment="1" applyProtection="1">
      <alignment horizontal="left" vertical="center"/>
      <protection/>
    </xf>
    <xf numFmtId="0" fontId="66" fillId="0" borderId="23" xfId="0" applyFont="1" applyBorder="1" applyAlignment="1">
      <alignment horizontal="center" vertical="center"/>
    </xf>
    <xf numFmtId="0" fontId="66" fillId="0" borderId="0"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19" xfId="0" applyFont="1" applyBorder="1" applyAlignment="1">
      <alignment horizontal="center" vertical="top" wrapText="1"/>
    </xf>
    <xf numFmtId="0" fontId="68" fillId="0" borderId="0" xfId="0" applyFont="1" applyBorder="1" applyAlignment="1">
      <alignment horizontal="center" vertical="top" wrapText="1"/>
    </xf>
    <xf numFmtId="0" fontId="68" fillId="0" borderId="6" xfId="0" applyFont="1" applyBorder="1" applyAlignment="1">
      <alignment horizontal="center" vertical="top" wrapText="1"/>
    </xf>
    <xf numFmtId="0" fontId="72" fillId="0" borderId="19" xfId="0" applyFont="1" applyBorder="1" applyAlignment="1">
      <alignment horizontal="left" vertical="center" wrapText="1"/>
    </xf>
    <xf numFmtId="0" fontId="72" fillId="0" borderId="0" xfId="0" applyFont="1" applyBorder="1" applyAlignment="1">
      <alignment horizontal="left" vertical="center" wrapText="1"/>
    </xf>
    <xf numFmtId="0" fontId="72" fillId="0" borderId="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 xfId="0" applyFont="1" applyBorder="1" applyAlignment="1">
      <alignment horizontal="left" vertical="center" wrapText="1"/>
    </xf>
    <xf numFmtId="0" fontId="65" fillId="0" borderId="19" xfId="0" applyFont="1" applyBorder="1" applyAlignment="1">
      <alignment horizontal="left" vertical="top"/>
    </xf>
    <xf numFmtId="0" fontId="65" fillId="0" borderId="0" xfId="0" applyFont="1" applyBorder="1" applyAlignment="1">
      <alignment horizontal="left" vertical="top"/>
    </xf>
    <xf numFmtId="0" fontId="65" fillId="0" borderId="6" xfId="0" applyFont="1" applyBorder="1" applyAlignment="1">
      <alignment horizontal="left" vertical="top"/>
    </xf>
    <xf numFmtId="0" fontId="65" fillId="0" borderId="25" xfId="0" applyFont="1" applyBorder="1" applyAlignment="1">
      <alignment horizontal="center" vertical="center"/>
    </xf>
    <xf numFmtId="0" fontId="68" fillId="0" borderId="23" xfId="0" applyFont="1" applyBorder="1" applyAlignment="1">
      <alignment horizontal="center" vertical="top" wrapText="1"/>
    </xf>
    <xf numFmtId="0" fontId="68" fillId="0" borderId="17" xfId="0" applyFont="1" applyBorder="1" applyAlignment="1">
      <alignment horizontal="center" vertical="top" wrapText="1"/>
    </xf>
    <xf numFmtId="0" fontId="68" fillId="0" borderId="18" xfId="0" applyFont="1" applyBorder="1" applyAlignment="1">
      <alignment horizontal="center" vertical="top" wrapText="1"/>
    </xf>
    <xf numFmtId="0" fontId="66" fillId="0" borderId="0" xfId="0" applyFont="1" applyBorder="1" applyAlignment="1" quotePrefix="1">
      <alignment horizontal="left" vertical="center" wrapText="1"/>
    </xf>
    <xf numFmtId="0" fontId="72" fillId="0" borderId="0" xfId="120" applyFont="1" applyAlignment="1" applyProtection="1">
      <alignment vertical="center"/>
      <protection/>
    </xf>
    <xf numFmtId="0" fontId="65" fillId="0" borderId="2" xfId="0" applyFont="1" applyBorder="1" applyAlignment="1" quotePrefix="1">
      <alignment horizontal="left" vertical="center" wrapText="1"/>
    </xf>
    <xf numFmtId="0" fontId="93" fillId="0" borderId="23" xfId="120" applyFont="1" applyBorder="1" applyAlignment="1" applyProtection="1">
      <alignment horizontal="left" vertical="center"/>
      <protection/>
    </xf>
    <xf numFmtId="0" fontId="93" fillId="0" borderId="17" xfId="120" applyFont="1" applyBorder="1" applyAlignment="1" applyProtection="1">
      <alignment horizontal="left" vertical="center"/>
      <protection/>
    </xf>
    <xf numFmtId="0" fontId="93" fillId="0" borderId="18" xfId="120" applyFont="1" applyBorder="1" applyAlignment="1" applyProtection="1">
      <alignment horizontal="left" vertical="center"/>
      <protection/>
    </xf>
    <xf numFmtId="0" fontId="65" fillId="0" borderId="23" xfId="0" applyFont="1" applyBorder="1" applyAlignment="1">
      <alignment horizontal="center" vertical="center" wrapText="1" shrinkToFit="1"/>
    </xf>
    <xf numFmtId="0" fontId="65" fillId="0" borderId="17" xfId="0" applyFont="1" applyBorder="1" applyAlignment="1">
      <alignment horizontal="center" vertical="center" shrinkToFit="1"/>
    </xf>
    <xf numFmtId="0" fontId="65" fillId="0" borderId="18" xfId="0" applyFont="1" applyBorder="1" applyAlignment="1">
      <alignment horizontal="center" vertical="center" shrinkToFit="1"/>
    </xf>
    <xf numFmtId="0" fontId="65" fillId="0" borderId="19"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21" xfId="0" applyFont="1" applyBorder="1" applyAlignment="1">
      <alignment horizontal="center" vertical="center" shrinkToFit="1"/>
    </xf>
    <xf numFmtId="0" fontId="86" fillId="0" borderId="22" xfId="0" applyFont="1" applyBorder="1" applyAlignment="1">
      <alignment horizontal="center" vertical="center"/>
    </xf>
    <xf numFmtId="0" fontId="86" fillId="0" borderId="1" xfId="0" applyFont="1" applyBorder="1" applyAlignment="1">
      <alignment horizontal="center" vertical="center"/>
    </xf>
    <xf numFmtId="0" fontId="86" fillId="0" borderId="24" xfId="0" applyFont="1" applyBorder="1" applyAlignment="1">
      <alignment horizontal="center" vertical="center"/>
    </xf>
    <xf numFmtId="0" fontId="65" fillId="0" borderId="23" xfId="0" applyFont="1" applyBorder="1" applyAlignment="1">
      <alignment horizontal="center" vertical="center" wrapText="1"/>
    </xf>
    <xf numFmtId="0" fontId="78" fillId="0" borderId="23" xfId="0" applyFont="1" applyBorder="1" applyAlignment="1" applyProtection="1">
      <alignment horizontal="left" vertical="center" wrapText="1"/>
      <protection locked="0"/>
    </xf>
    <xf numFmtId="0" fontId="78" fillId="0" borderId="17" xfId="0" applyFont="1" applyBorder="1" applyAlignment="1" applyProtection="1">
      <alignment horizontal="left" vertical="center" wrapText="1"/>
      <protection locked="0"/>
    </xf>
    <xf numFmtId="0" fontId="78" fillId="0" borderId="18" xfId="0" applyFont="1" applyBorder="1" applyAlignment="1" applyProtection="1">
      <alignment horizontal="left" vertical="center" wrapText="1"/>
      <protection locked="0"/>
    </xf>
    <xf numFmtId="0" fontId="78" fillId="0" borderId="20" xfId="0" applyFont="1" applyBorder="1" applyAlignment="1" applyProtection="1">
      <alignment horizontal="left" vertical="center" wrapText="1"/>
      <protection locked="0"/>
    </xf>
    <xf numFmtId="0" fontId="78" fillId="0" borderId="2" xfId="0" applyFont="1" applyBorder="1" applyAlignment="1" applyProtection="1">
      <alignment horizontal="left" vertical="center" wrapText="1"/>
      <protection locked="0"/>
    </xf>
    <xf numFmtId="0" fontId="78" fillId="0" borderId="6" xfId="0" applyFont="1" applyBorder="1" applyAlignment="1" applyProtection="1">
      <alignment horizontal="left" vertical="center" wrapText="1"/>
      <protection locked="0"/>
    </xf>
    <xf numFmtId="0" fontId="74" fillId="0" borderId="23" xfId="0" applyFont="1" applyBorder="1" applyAlignment="1" applyProtection="1">
      <alignment horizontal="center" vertical="center"/>
      <protection locked="0"/>
    </xf>
    <xf numFmtId="0" fontId="74" fillId="0" borderId="17" xfId="0" applyFont="1" applyBorder="1" applyAlignment="1" applyProtection="1">
      <alignment horizontal="center" vertical="center"/>
      <protection locked="0"/>
    </xf>
    <xf numFmtId="0" fontId="74" fillId="0" borderId="17" xfId="0" applyFont="1" applyBorder="1" applyAlignment="1" applyProtection="1">
      <alignment horizontal="left" vertical="center"/>
      <protection locked="0"/>
    </xf>
    <xf numFmtId="0" fontId="74" fillId="0" borderId="18" xfId="0" applyFont="1" applyBorder="1" applyAlignment="1" applyProtection="1">
      <alignment horizontal="left" vertical="center"/>
      <protection locked="0"/>
    </xf>
    <xf numFmtId="0" fontId="74" fillId="0" borderId="19" xfId="0" applyFont="1" applyBorder="1" applyAlignment="1" applyProtection="1">
      <alignment horizontal="left" vertical="center" wrapText="1"/>
      <protection locked="0"/>
    </xf>
    <xf numFmtId="0" fontId="74" fillId="0" borderId="2" xfId="0" applyFont="1" applyBorder="1" applyAlignment="1" applyProtection="1">
      <alignment horizontal="left" vertical="center" wrapText="1"/>
      <protection locked="0"/>
    </xf>
    <xf numFmtId="0" fontId="74" fillId="0" borderId="21" xfId="0" applyFont="1" applyBorder="1" applyAlignment="1" applyProtection="1">
      <alignment horizontal="left" vertical="center" wrapText="1"/>
      <protection locked="0"/>
    </xf>
    <xf numFmtId="0" fontId="74" fillId="0" borderId="22" xfId="0" applyFont="1" applyBorder="1" applyAlignment="1" applyProtection="1">
      <alignment horizontal="center" vertical="center"/>
      <protection/>
    </xf>
    <xf numFmtId="0" fontId="74" fillId="0" borderId="1" xfId="0" applyFont="1" applyBorder="1" applyAlignment="1" applyProtection="1">
      <alignment horizontal="center" vertical="center"/>
      <protection/>
    </xf>
    <xf numFmtId="0" fontId="74" fillId="0" borderId="24" xfId="0" applyFont="1" applyBorder="1" applyAlignment="1" applyProtection="1">
      <alignment horizontal="center" vertical="center"/>
      <protection/>
    </xf>
    <xf numFmtId="9" fontId="74" fillId="0" borderId="22" xfId="0" applyNumberFormat="1" applyFont="1" applyBorder="1" applyAlignment="1" applyProtection="1">
      <alignment horizontal="center" vertical="center"/>
      <protection/>
    </xf>
    <xf numFmtId="9" fontId="74" fillId="0" borderId="1" xfId="0" applyNumberFormat="1" applyFont="1" applyBorder="1" applyAlignment="1" applyProtection="1">
      <alignment horizontal="center" vertical="center"/>
      <protection/>
    </xf>
    <xf numFmtId="9" fontId="74" fillId="0" borderId="24" xfId="0" applyNumberFormat="1" applyFont="1" applyBorder="1" applyAlignment="1" applyProtection="1">
      <alignment horizontal="center" vertical="center"/>
      <protection/>
    </xf>
    <xf numFmtId="41" fontId="74" fillId="0" borderId="22" xfId="0" applyNumberFormat="1" applyFont="1" applyBorder="1" applyAlignment="1" applyProtection="1">
      <alignment horizontal="center" vertical="center" wrapText="1"/>
      <protection locked="0"/>
    </xf>
    <xf numFmtId="41" fontId="74" fillId="0" borderId="1" xfId="0" applyNumberFormat="1" applyFont="1" applyBorder="1" applyAlignment="1" applyProtection="1">
      <alignment horizontal="center" vertical="center" wrapText="1"/>
      <protection locked="0"/>
    </xf>
    <xf numFmtId="41" fontId="74" fillId="0" borderId="24" xfId="0" applyNumberFormat="1" applyFont="1" applyBorder="1" applyAlignment="1" applyProtection="1">
      <alignment horizontal="center" vertical="center" wrapText="1"/>
      <protection locked="0"/>
    </xf>
    <xf numFmtId="0" fontId="74" fillId="16" borderId="22" xfId="0" applyFont="1" applyFill="1" applyBorder="1" applyAlignment="1" applyProtection="1">
      <alignment horizontal="center" vertical="center"/>
      <protection/>
    </xf>
    <xf numFmtId="0" fontId="74" fillId="16" borderId="1" xfId="0" applyFont="1" applyFill="1" applyBorder="1" applyAlignment="1" applyProtection="1">
      <alignment horizontal="center" vertical="center"/>
      <protection/>
    </xf>
    <xf numFmtId="0" fontId="74" fillId="16" borderId="24" xfId="0" applyFont="1" applyFill="1" applyBorder="1" applyAlignment="1" applyProtection="1">
      <alignment horizontal="center" vertical="center"/>
      <protection/>
    </xf>
    <xf numFmtId="203" fontId="74" fillId="0" borderId="22" xfId="0" applyNumberFormat="1" applyFont="1" applyBorder="1" applyAlignment="1" applyProtection="1">
      <alignment horizontal="center" vertical="center"/>
      <protection locked="0"/>
    </xf>
    <xf numFmtId="203" fontId="74" fillId="0" borderId="1" xfId="0" applyNumberFormat="1" applyFont="1" applyBorder="1" applyAlignment="1" applyProtection="1">
      <alignment horizontal="center" vertical="center"/>
      <protection locked="0"/>
    </xf>
    <xf numFmtId="203" fontId="74" fillId="0" borderId="24" xfId="0" applyNumberFormat="1" applyFont="1" applyBorder="1" applyAlignment="1" applyProtection="1">
      <alignment horizontal="center" vertical="center"/>
      <protection locked="0"/>
    </xf>
    <xf numFmtId="0" fontId="74" fillId="0" borderId="22" xfId="0" applyFont="1" applyBorder="1" applyAlignment="1" applyProtection="1">
      <alignment horizontal="center" vertical="center" wrapText="1"/>
      <protection locked="0"/>
    </xf>
    <xf numFmtId="0" fontId="74" fillId="0" borderId="1"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9" fontId="74" fillId="0" borderId="23" xfId="0" applyNumberFormat="1" applyFont="1" applyBorder="1" applyAlignment="1" applyProtection="1" quotePrefix="1">
      <alignment horizontal="center" vertical="center"/>
      <protection locked="0"/>
    </xf>
    <xf numFmtId="9" fontId="74" fillId="0" borderId="18" xfId="0" applyNumberFormat="1" applyFont="1" applyBorder="1" applyAlignment="1" applyProtection="1">
      <alignment horizontal="center" vertical="center"/>
      <protection locked="0"/>
    </xf>
    <xf numFmtId="9" fontId="74" fillId="0" borderId="20" xfId="0" applyNumberFormat="1" applyFont="1" applyBorder="1" applyAlignment="1" applyProtection="1">
      <alignment horizontal="center" vertical="center"/>
      <protection locked="0"/>
    </xf>
    <xf numFmtId="9" fontId="74" fillId="0" borderId="21" xfId="0" applyNumberFormat="1" applyFont="1" applyBorder="1" applyAlignment="1" applyProtection="1">
      <alignment horizontal="center" vertical="center"/>
      <protection locked="0"/>
    </xf>
    <xf numFmtId="9" fontId="74" fillId="0" borderId="23" xfId="0" applyNumberFormat="1" applyFont="1" applyBorder="1" applyAlignment="1" applyProtection="1">
      <alignment horizontal="center" vertical="center" wrapText="1"/>
      <protection locked="0"/>
    </xf>
    <xf numFmtId="9" fontId="74" fillId="0" borderId="19" xfId="0" applyNumberFormat="1" applyFont="1" applyBorder="1" applyAlignment="1" applyProtection="1">
      <alignment horizontal="center" vertical="center"/>
      <protection locked="0"/>
    </xf>
    <xf numFmtId="9" fontId="74" fillId="0" borderId="6" xfId="0" applyNumberFormat="1" applyFont="1" applyBorder="1" applyAlignment="1" applyProtection="1">
      <alignment horizontal="center" vertical="center"/>
      <protection locked="0"/>
    </xf>
    <xf numFmtId="0" fontId="74" fillId="0" borderId="23"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4" fillId="0" borderId="18"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wrapText="1"/>
      <protection locked="0"/>
    </xf>
    <xf numFmtId="0" fontId="74" fillId="0" borderId="6" xfId="0" applyFont="1" applyFill="1" applyBorder="1" applyAlignment="1" applyProtection="1">
      <alignment horizontal="center" vertical="center" wrapText="1"/>
      <protection locked="0"/>
    </xf>
    <xf numFmtId="0" fontId="74" fillId="0" borderId="20" xfId="0" applyFont="1" applyFill="1" applyBorder="1" applyAlignment="1" applyProtection="1">
      <alignment horizontal="center" vertical="center" wrapText="1"/>
      <protection locked="0"/>
    </xf>
    <xf numFmtId="0" fontId="74" fillId="0" borderId="2"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4" fillId="27" borderId="22" xfId="0" applyFont="1" applyFill="1" applyBorder="1" applyAlignment="1" applyProtection="1">
      <alignment horizontal="center" vertical="center" wrapText="1"/>
      <protection locked="0"/>
    </xf>
    <xf numFmtId="0" fontId="74" fillId="27" borderId="1" xfId="0" applyFont="1" applyFill="1" applyBorder="1" applyAlignment="1" applyProtection="1">
      <alignment horizontal="center" vertical="center" wrapText="1"/>
      <protection locked="0"/>
    </xf>
    <xf numFmtId="0" fontId="74" fillId="27" borderId="24" xfId="0" applyFont="1" applyFill="1" applyBorder="1" applyAlignment="1" applyProtection="1">
      <alignment horizontal="center" vertical="center" wrapText="1"/>
      <protection locked="0"/>
    </xf>
    <xf numFmtId="0" fontId="74" fillId="0" borderId="4" xfId="0" applyFont="1" applyBorder="1" applyAlignment="1" applyProtection="1">
      <alignment horizontal="center" vertical="center" wrapText="1"/>
      <protection locked="0"/>
    </xf>
    <xf numFmtId="0" fontId="74" fillId="27" borderId="4" xfId="0" applyFont="1" applyFill="1" applyBorder="1" applyAlignment="1" applyProtection="1">
      <alignment horizontal="center" vertical="center" wrapText="1"/>
      <protection locked="0"/>
    </xf>
    <xf numFmtId="9" fontId="74" fillId="0" borderId="23" xfId="0" applyNumberFormat="1" applyFont="1" applyBorder="1" applyAlignment="1" applyProtection="1">
      <alignment horizontal="center" vertical="center"/>
      <protection locked="0"/>
    </xf>
    <xf numFmtId="41" fontId="74" fillId="0" borderId="22" xfId="0" applyNumberFormat="1" applyFont="1" applyBorder="1" applyAlignment="1" applyProtection="1">
      <alignment horizontal="center" vertical="center"/>
      <protection locked="0"/>
    </xf>
    <xf numFmtId="41" fontId="74" fillId="0" borderId="1" xfId="0" applyNumberFormat="1" applyFont="1" applyBorder="1" applyAlignment="1" applyProtection="1">
      <alignment horizontal="center" vertical="center"/>
      <protection locked="0"/>
    </xf>
    <xf numFmtId="41" fontId="74" fillId="0" borderId="24" xfId="0" applyNumberFormat="1" applyFont="1" applyBorder="1" applyAlignment="1" applyProtection="1">
      <alignment horizontal="center" vertical="center"/>
      <protection locked="0"/>
    </xf>
    <xf numFmtId="0" fontId="71" fillId="0" borderId="23" xfId="0" applyFont="1" applyBorder="1" applyAlignment="1">
      <alignment horizontal="center" vertical="center"/>
    </xf>
    <xf numFmtId="0" fontId="71" fillId="0" borderId="17" xfId="0" applyFont="1" applyBorder="1"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0" xfId="0" applyFont="1" applyBorder="1" applyAlignment="1">
      <alignment horizontal="center" vertical="center"/>
    </xf>
    <xf numFmtId="0" fontId="71" fillId="0" borderId="6" xfId="0" applyFont="1" applyBorder="1" applyAlignment="1">
      <alignment horizontal="center" vertical="center"/>
    </xf>
    <xf numFmtId="0" fontId="71" fillId="0" borderId="20" xfId="0" applyFont="1" applyBorder="1" applyAlignment="1">
      <alignment horizontal="center" vertical="center"/>
    </xf>
    <xf numFmtId="0" fontId="71" fillId="0" borderId="2" xfId="0" applyFont="1" applyBorder="1" applyAlignment="1">
      <alignment horizontal="center" vertical="center"/>
    </xf>
    <xf numFmtId="0" fontId="71" fillId="0" borderId="21" xfId="0" applyFont="1" applyBorder="1" applyAlignment="1">
      <alignment horizontal="center" vertical="center"/>
    </xf>
    <xf numFmtId="0" fontId="74" fillId="0" borderId="4" xfId="0" applyFont="1" applyBorder="1" applyAlignment="1" applyProtection="1">
      <alignment horizontal="center" vertical="center"/>
      <protection/>
    </xf>
    <xf numFmtId="0" fontId="79" fillId="0" borderId="2" xfId="0" applyFont="1" applyBorder="1" applyAlignment="1" applyProtection="1">
      <alignment horizontal="center" vertical="center"/>
      <protection/>
    </xf>
    <xf numFmtId="0" fontId="79" fillId="0" borderId="21" xfId="0" applyFont="1" applyBorder="1" applyAlignment="1" applyProtection="1">
      <alignment horizontal="center" vertical="center"/>
      <protection/>
    </xf>
    <xf numFmtId="0" fontId="79" fillId="0" borderId="23" xfId="0" applyFont="1" applyBorder="1" applyAlignment="1" applyProtection="1">
      <alignment horizontal="center" vertical="center" wrapText="1"/>
      <protection/>
    </xf>
    <xf numFmtId="0" fontId="79" fillId="0" borderId="17" xfId="0" applyFont="1" applyBorder="1" applyAlignment="1" applyProtection="1">
      <alignment horizontal="center" vertical="center" wrapText="1"/>
      <protection/>
    </xf>
    <xf numFmtId="0" fontId="79" fillId="0" borderId="18" xfId="0" applyFont="1" applyBorder="1" applyAlignment="1" applyProtection="1">
      <alignment horizontal="center" vertical="center" wrapText="1"/>
      <protection/>
    </xf>
    <xf numFmtId="0" fontId="79" fillId="0" borderId="20" xfId="0" applyFont="1" applyBorder="1" applyAlignment="1" applyProtection="1">
      <alignment horizontal="center" vertical="center" wrapText="1"/>
      <protection/>
    </xf>
    <xf numFmtId="0" fontId="79" fillId="0" borderId="2" xfId="0" applyFont="1" applyBorder="1" applyAlignment="1" applyProtection="1">
      <alignment horizontal="center" vertical="center" wrapText="1"/>
      <protection/>
    </xf>
    <xf numFmtId="0" fontId="79" fillId="0" borderId="21" xfId="0" applyFont="1" applyBorder="1" applyAlignment="1" applyProtection="1">
      <alignment horizontal="center" vertical="center" wrapText="1"/>
      <protection/>
    </xf>
    <xf numFmtId="0" fontId="77" fillId="0" borderId="22"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wrapText="1"/>
      <protection locked="0"/>
    </xf>
    <xf numFmtId="0" fontId="77" fillId="0" borderId="24" xfId="0" applyFont="1" applyBorder="1" applyAlignment="1" applyProtection="1">
      <alignment horizontal="center" vertical="center" wrapText="1"/>
      <protection locked="0"/>
    </xf>
    <xf numFmtId="176" fontId="74" fillId="0" borderId="63" xfId="0" applyNumberFormat="1" applyFont="1" applyFill="1" applyBorder="1" applyAlignment="1" applyProtection="1">
      <alignment horizontal="center" vertical="center"/>
      <protection locked="0"/>
    </xf>
    <xf numFmtId="176" fontId="74" fillId="0" borderId="64" xfId="0" applyNumberFormat="1" applyFont="1" applyFill="1" applyBorder="1" applyAlignment="1" applyProtection="1">
      <alignment horizontal="center" vertical="center"/>
      <protection locked="0"/>
    </xf>
    <xf numFmtId="176" fontId="74" fillId="0" borderId="65" xfId="0" applyNumberFormat="1" applyFont="1" applyFill="1" applyBorder="1" applyAlignment="1" applyProtection="1">
      <alignment horizontal="center" vertical="center"/>
      <protection locked="0"/>
    </xf>
    <xf numFmtId="176" fontId="74" fillId="0" borderId="66" xfId="0" applyNumberFormat="1" applyFont="1" applyFill="1" applyBorder="1" applyAlignment="1" applyProtection="1">
      <alignment horizontal="center" vertical="center"/>
      <protection locked="0"/>
    </xf>
    <xf numFmtId="0" fontId="47" fillId="0" borderId="22" xfId="0" applyFont="1" applyBorder="1" applyAlignment="1">
      <alignment horizontal="center" vertical="center"/>
    </xf>
    <xf numFmtId="0" fontId="47" fillId="0" borderId="1" xfId="0" applyFont="1" applyBorder="1" applyAlignment="1">
      <alignment horizontal="center" vertical="center"/>
    </xf>
    <xf numFmtId="0" fontId="47" fillId="0" borderId="67" xfId="0" applyFont="1" applyBorder="1" applyAlignment="1">
      <alignment horizontal="center" vertical="center"/>
    </xf>
    <xf numFmtId="0" fontId="74" fillId="0" borderId="68" xfId="0" applyFont="1" applyBorder="1" applyAlignment="1" applyProtection="1">
      <alignment horizontal="center" vertical="center" shrinkToFit="1"/>
      <protection/>
    </xf>
    <xf numFmtId="0" fontId="74" fillId="0" borderId="17" xfId="0" applyFont="1" applyBorder="1" applyAlignment="1" applyProtection="1">
      <alignment horizontal="center" vertical="center" shrinkToFit="1"/>
      <protection/>
    </xf>
    <xf numFmtId="0" fontId="74" fillId="0" borderId="44" xfId="0" applyFont="1" applyBorder="1" applyAlignment="1" applyProtection="1">
      <alignment horizontal="center" vertical="center" shrinkToFit="1"/>
      <protection/>
    </xf>
    <xf numFmtId="0" fontId="74" fillId="0" borderId="23" xfId="0" applyFont="1" applyBorder="1" applyAlignment="1" applyProtection="1">
      <alignment horizontal="center" vertical="center"/>
      <protection/>
    </xf>
    <xf numFmtId="0" fontId="74" fillId="0" borderId="17" xfId="0" applyFont="1" applyBorder="1" applyAlignment="1" applyProtection="1">
      <alignment horizontal="center" vertical="center"/>
      <protection/>
    </xf>
    <xf numFmtId="0" fontId="74" fillId="0" borderId="69" xfId="0" applyFont="1" applyBorder="1" applyAlignment="1" applyProtection="1">
      <alignment horizontal="center" vertical="center"/>
      <protection/>
    </xf>
    <xf numFmtId="0" fontId="74" fillId="0" borderId="70" xfId="0" applyFont="1" applyBorder="1" applyAlignment="1" applyProtection="1">
      <alignment horizontal="center" vertical="center"/>
      <protection/>
    </xf>
    <xf numFmtId="0" fontId="74" fillId="0" borderId="71" xfId="0" applyFont="1" applyBorder="1" applyAlignment="1" applyProtection="1">
      <alignment horizontal="center" vertical="center"/>
      <protection/>
    </xf>
    <xf numFmtId="0" fontId="74" fillId="0" borderId="72" xfId="0" applyFont="1" applyBorder="1" applyAlignment="1" applyProtection="1">
      <alignment horizontal="center" vertical="center"/>
      <protection/>
    </xf>
    <xf numFmtId="0" fontId="74" fillId="0" borderId="73" xfId="0" applyFont="1" applyBorder="1" applyAlignment="1" applyProtection="1">
      <alignment horizontal="center" vertical="center"/>
      <protection/>
    </xf>
    <xf numFmtId="0" fontId="74" fillId="0" borderId="74" xfId="0" applyFont="1" applyBorder="1" applyAlignment="1" applyProtection="1">
      <alignment horizontal="center" vertical="center"/>
      <protection/>
    </xf>
    <xf numFmtId="0" fontId="74" fillId="0" borderId="75" xfId="0" applyFont="1" applyBorder="1" applyAlignment="1" applyProtection="1">
      <alignment horizontal="center" vertical="center"/>
      <protection/>
    </xf>
    <xf numFmtId="0" fontId="74" fillId="0" borderId="76" xfId="0" applyFont="1" applyBorder="1" applyAlignment="1" applyProtection="1">
      <alignment horizontal="center" vertical="center" wrapText="1"/>
      <protection/>
    </xf>
    <xf numFmtId="0" fontId="74" fillId="0" borderId="77" xfId="0" applyFont="1" applyBorder="1" applyAlignment="1" applyProtection="1">
      <alignment horizontal="center" vertical="center"/>
      <protection/>
    </xf>
    <xf numFmtId="0" fontId="74" fillId="0" borderId="76" xfId="0" applyFont="1" applyBorder="1" applyAlignment="1" applyProtection="1">
      <alignment horizontal="center" vertical="center"/>
      <protection/>
    </xf>
    <xf numFmtId="0" fontId="71" fillId="0" borderId="78" xfId="0" applyFont="1" applyBorder="1" applyAlignment="1" applyProtection="1">
      <alignment horizontal="center" vertical="center" wrapText="1"/>
      <protection/>
    </xf>
    <xf numFmtId="0" fontId="71" fillId="0" borderId="1" xfId="0" applyFont="1" applyBorder="1" applyAlignment="1" applyProtection="1">
      <alignment horizontal="center" vertical="center" wrapText="1"/>
      <protection/>
    </xf>
    <xf numFmtId="0" fontId="71" fillId="0" borderId="17" xfId="0" applyFont="1" applyBorder="1" applyAlignment="1" applyProtection="1">
      <alignment horizontal="center" vertical="center" wrapText="1"/>
      <protection/>
    </xf>
    <xf numFmtId="0" fontId="71" fillId="0" borderId="67" xfId="0" applyFont="1" applyBorder="1" applyAlignment="1" applyProtection="1">
      <alignment horizontal="center" vertical="center" wrapText="1"/>
      <protection/>
    </xf>
    <xf numFmtId="0" fontId="71" fillId="0" borderId="78" xfId="0" applyFont="1" applyBorder="1" applyAlignment="1" applyProtection="1">
      <alignment horizontal="center" vertical="center"/>
      <protection/>
    </xf>
    <xf numFmtId="0" fontId="71" fillId="0" borderId="1" xfId="0" applyFont="1" applyBorder="1" applyAlignment="1" applyProtection="1">
      <alignment horizontal="center" vertical="center"/>
      <protection/>
    </xf>
    <xf numFmtId="0" fontId="71" fillId="0" borderId="24" xfId="0" applyFont="1" applyBorder="1" applyAlignment="1" applyProtection="1">
      <alignment horizontal="center" vertical="center"/>
      <protection/>
    </xf>
    <xf numFmtId="0" fontId="79" fillId="0" borderId="79" xfId="0" applyNumberFormat="1" applyFont="1" applyFill="1" applyBorder="1" applyAlignment="1" applyProtection="1">
      <alignment horizontal="center" vertical="center"/>
      <protection locked="0"/>
    </xf>
    <xf numFmtId="0" fontId="79" fillId="0" borderId="80" xfId="0" applyNumberFormat="1" applyFont="1" applyFill="1" applyBorder="1" applyAlignment="1" applyProtection="1">
      <alignment horizontal="center" vertical="center"/>
      <protection locked="0"/>
    </xf>
    <xf numFmtId="0" fontId="79" fillId="0" borderId="81" xfId="0" applyNumberFormat="1" applyFont="1" applyFill="1" applyBorder="1" applyAlignment="1" applyProtection="1">
      <alignment horizontal="center" vertical="center"/>
      <protection locked="0"/>
    </xf>
    <xf numFmtId="0" fontId="74" fillId="0" borderId="22" xfId="0" applyFont="1" applyBorder="1" applyAlignment="1" applyProtection="1">
      <alignment horizontal="left" vertical="center" wrapText="1"/>
      <protection locked="0"/>
    </xf>
    <xf numFmtId="0" fontId="74" fillId="0" borderId="1" xfId="0" applyFont="1" applyBorder="1" applyAlignment="1" applyProtection="1">
      <alignment horizontal="left" vertical="center" wrapText="1"/>
      <protection locked="0"/>
    </xf>
    <xf numFmtId="0" fontId="74" fillId="0" borderId="24" xfId="0" applyFont="1" applyBorder="1" applyAlignment="1" applyProtection="1">
      <alignment horizontal="left" vertical="center" wrapText="1"/>
      <protection locked="0"/>
    </xf>
    <xf numFmtId="0" fontId="74" fillId="0" borderId="22" xfId="0" applyFont="1" applyBorder="1" applyAlignment="1" applyProtection="1">
      <alignment horizontal="center" vertical="center" wrapText="1"/>
      <protection/>
    </xf>
    <xf numFmtId="0" fontId="74" fillId="0" borderId="1" xfId="0" applyFont="1" applyBorder="1" applyAlignment="1" applyProtection="1">
      <alignment horizontal="center" vertical="center" wrapText="1"/>
      <protection/>
    </xf>
    <xf numFmtId="0" fontId="74" fillId="0" borderId="24" xfId="0" applyFont="1" applyBorder="1" applyAlignment="1" applyProtection="1">
      <alignment horizontal="center" vertical="center" wrapText="1"/>
      <protection/>
    </xf>
    <xf numFmtId="0" fontId="74" fillId="0" borderId="18" xfId="0" applyFont="1" applyBorder="1" applyAlignment="1" applyProtection="1">
      <alignment horizontal="center" vertical="center"/>
      <protection locked="0"/>
    </xf>
    <xf numFmtId="0" fontId="74" fillId="0" borderId="82" xfId="0" applyFont="1" applyBorder="1" applyAlignment="1" applyProtection="1">
      <alignment horizontal="center" vertical="center" shrinkToFit="1"/>
      <protection/>
    </xf>
    <xf numFmtId="0" fontId="74" fillId="0" borderId="83" xfId="0" applyFont="1" applyBorder="1" applyAlignment="1" applyProtection="1">
      <alignment horizontal="center" vertical="center" shrinkToFit="1"/>
      <protection/>
    </xf>
    <xf numFmtId="0" fontId="74" fillId="0" borderId="84" xfId="0" applyFont="1" applyBorder="1" applyAlignment="1" applyProtection="1">
      <alignment horizontal="center" vertical="center" shrinkToFit="1"/>
      <protection/>
    </xf>
    <xf numFmtId="0" fontId="74" fillId="0" borderId="85" xfId="0" applyFont="1" applyBorder="1" applyAlignment="1" applyProtection="1">
      <alignment horizontal="center" vertical="center" wrapText="1"/>
      <protection/>
    </xf>
    <xf numFmtId="0" fontId="74" fillId="0" borderId="86" xfId="0" applyFont="1" applyBorder="1" applyAlignment="1" applyProtection="1">
      <alignment horizontal="center" vertical="center"/>
      <protection/>
    </xf>
    <xf numFmtId="0" fontId="74" fillId="0" borderId="87" xfId="0" applyFont="1" applyBorder="1" applyAlignment="1" applyProtection="1">
      <alignment horizontal="center" vertical="center"/>
      <protection/>
    </xf>
    <xf numFmtId="3" fontId="71" fillId="0" borderId="88" xfId="0" applyNumberFormat="1" applyFont="1" applyFill="1" applyBorder="1" applyAlignment="1" applyProtection="1">
      <alignment horizontal="center" vertical="center"/>
      <protection/>
    </xf>
    <xf numFmtId="3" fontId="71" fillId="0" borderId="89" xfId="0" applyNumberFormat="1" applyFont="1" applyFill="1" applyBorder="1" applyAlignment="1" applyProtection="1">
      <alignment horizontal="center" vertical="center"/>
      <protection/>
    </xf>
    <xf numFmtId="3" fontId="71" fillId="0" borderId="90" xfId="0" applyNumberFormat="1" applyFont="1" applyFill="1" applyBorder="1" applyAlignment="1" applyProtection="1">
      <alignment horizontal="center" vertical="center"/>
      <protection/>
    </xf>
    <xf numFmtId="3" fontId="71" fillId="0" borderId="91" xfId="0" applyNumberFormat="1" applyFont="1" applyFill="1" applyBorder="1" applyAlignment="1" applyProtection="1">
      <alignment horizontal="center" vertical="center"/>
      <protection/>
    </xf>
    <xf numFmtId="3" fontId="71" fillId="0" borderId="92" xfId="0" applyNumberFormat="1" applyFont="1" applyFill="1" applyBorder="1" applyAlignment="1" applyProtection="1">
      <alignment horizontal="center" vertical="center"/>
      <protection/>
    </xf>
    <xf numFmtId="3" fontId="71" fillId="0" borderId="93" xfId="0" applyNumberFormat="1" applyFont="1" applyFill="1" applyBorder="1" applyAlignment="1" applyProtection="1">
      <alignment horizontal="center" vertical="center"/>
      <protection/>
    </xf>
    <xf numFmtId="177" fontId="74" fillId="0" borderId="22" xfId="0" applyNumberFormat="1" applyFont="1" applyBorder="1" applyAlignment="1" applyProtection="1">
      <alignment horizontal="center" vertical="center" wrapText="1"/>
      <protection/>
    </xf>
    <xf numFmtId="177" fontId="74" fillId="0" borderId="1" xfId="0" applyNumberFormat="1" applyFont="1" applyBorder="1" applyAlignment="1" applyProtection="1">
      <alignment horizontal="center" vertical="center" wrapText="1"/>
      <protection/>
    </xf>
    <xf numFmtId="177" fontId="74" fillId="0" borderId="24" xfId="0" applyNumberFormat="1" applyFont="1" applyBorder="1" applyAlignment="1" applyProtection="1">
      <alignment horizontal="center" vertical="center" wrapText="1"/>
      <protection/>
    </xf>
    <xf numFmtId="41" fontId="74" fillId="0" borderId="22" xfId="101" applyFont="1" applyBorder="1" applyAlignment="1" applyProtection="1">
      <alignment vertical="center"/>
      <protection locked="0"/>
    </xf>
    <xf numFmtId="41" fontId="74" fillId="0" borderId="1" xfId="101" applyFont="1" applyBorder="1" applyAlignment="1" applyProtection="1">
      <alignment vertical="center"/>
      <protection locked="0"/>
    </xf>
    <xf numFmtId="41" fontId="74" fillId="0" borderId="24" xfId="101" applyFont="1" applyBorder="1" applyAlignment="1" applyProtection="1">
      <alignment vertical="center"/>
      <protection locked="0"/>
    </xf>
    <xf numFmtId="177" fontId="74" fillId="25" borderId="22" xfId="0" applyNumberFormat="1" applyFont="1" applyFill="1" applyBorder="1" applyAlignment="1" applyProtection="1">
      <alignment vertical="center" wrapText="1"/>
      <protection/>
    </xf>
    <xf numFmtId="177" fontId="74" fillId="25" borderId="1" xfId="0" applyNumberFormat="1" applyFont="1" applyFill="1" applyBorder="1" applyAlignment="1" applyProtection="1">
      <alignment vertical="center" wrapText="1"/>
      <protection/>
    </xf>
    <xf numFmtId="177" fontId="74" fillId="25" borderId="24" xfId="0" applyNumberFormat="1" applyFont="1" applyFill="1" applyBorder="1" applyAlignment="1" applyProtection="1">
      <alignment vertical="center" wrapText="1"/>
      <protection/>
    </xf>
    <xf numFmtId="177" fontId="81" fillId="25" borderId="22" xfId="0" applyNumberFormat="1" applyFont="1" applyFill="1" applyBorder="1" applyAlignment="1" applyProtection="1">
      <alignment vertical="center" wrapText="1"/>
      <protection/>
    </xf>
    <xf numFmtId="177" fontId="81" fillId="25" borderId="1" xfId="0" applyNumberFormat="1" applyFont="1" applyFill="1" applyBorder="1" applyAlignment="1" applyProtection="1">
      <alignment vertical="center" wrapText="1"/>
      <protection/>
    </xf>
    <xf numFmtId="177" fontId="81" fillId="25" borderId="24" xfId="0" applyNumberFormat="1" applyFont="1" applyFill="1" applyBorder="1" applyAlignment="1" applyProtection="1">
      <alignment vertical="center" wrapText="1"/>
      <protection/>
    </xf>
    <xf numFmtId="0" fontId="71" fillId="0" borderId="17" xfId="0" applyFont="1" applyBorder="1" applyAlignment="1" applyProtection="1">
      <alignment horizontal="right" vertical="center"/>
      <protection locked="0"/>
    </xf>
    <xf numFmtId="0" fontId="78" fillId="0" borderId="22" xfId="0" applyFont="1" applyBorder="1" applyAlignment="1" applyProtection="1">
      <alignment horizontal="center" vertical="center" wrapText="1"/>
      <protection locked="0"/>
    </xf>
    <xf numFmtId="0" fontId="78" fillId="0" borderId="1" xfId="0" applyFont="1" applyBorder="1" applyAlignment="1" applyProtection="1">
      <alignment horizontal="center" vertical="center" wrapText="1"/>
      <protection locked="0"/>
    </xf>
    <xf numFmtId="0" fontId="78" fillId="0" borderId="24" xfId="0" applyFont="1" applyBorder="1" applyAlignment="1" applyProtection="1">
      <alignment horizontal="center" vertical="center" wrapText="1"/>
      <protection locked="0"/>
    </xf>
    <xf numFmtId="0" fontId="45" fillId="0" borderId="1" xfId="0" applyFont="1" applyBorder="1" applyAlignment="1" applyProtection="1">
      <alignment vertical="center"/>
      <protection locked="0"/>
    </xf>
    <xf numFmtId="0" fontId="45" fillId="0" borderId="24" xfId="0" applyFont="1" applyBorder="1" applyAlignment="1" applyProtection="1">
      <alignment vertical="center"/>
      <protection locked="0"/>
    </xf>
    <xf numFmtId="0" fontId="78" fillId="0" borderId="4" xfId="0" applyFont="1" applyBorder="1" applyAlignment="1" applyProtection="1">
      <alignment horizontal="center" vertical="center" wrapText="1"/>
      <protection locked="0"/>
    </xf>
    <xf numFmtId="0" fontId="74" fillId="0" borderId="4" xfId="0" applyFont="1" applyBorder="1" applyAlignment="1" applyProtection="1">
      <alignment horizontal="center" vertical="center" wrapText="1"/>
      <protection/>
    </xf>
    <xf numFmtId="41" fontId="74" fillId="0" borderId="4" xfId="101" applyFont="1" applyBorder="1" applyAlignment="1" applyProtection="1">
      <alignment vertical="center"/>
      <protection locked="0"/>
    </xf>
    <xf numFmtId="41" fontId="74" fillId="0" borderId="22" xfId="101" applyFont="1" applyBorder="1" applyAlignment="1" applyProtection="1">
      <alignment vertical="center" wrapText="1"/>
      <protection locked="0"/>
    </xf>
    <xf numFmtId="41" fontId="74" fillId="0" borderId="1" xfId="101" applyFont="1" applyBorder="1" applyAlignment="1" applyProtection="1">
      <alignment vertical="center" wrapText="1"/>
      <protection locked="0"/>
    </xf>
    <xf numFmtId="41" fontId="74" fillId="0" borderId="24" xfId="101" applyFont="1" applyBorder="1" applyAlignment="1" applyProtection="1">
      <alignment vertical="center" wrapText="1"/>
      <protection locked="0"/>
    </xf>
    <xf numFmtId="41" fontId="74" fillId="0" borderId="22" xfId="101" applyFont="1" applyBorder="1" applyAlignment="1" applyProtection="1">
      <alignment horizontal="center" vertical="center" wrapText="1"/>
      <protection locked="0"/>
    </xf>
    <xf numFmtId="41" fontId="74" fillId="0" borderId="1" xfId="101" applyFont="1" applyBorder="1" applyAlignment="1" applyProtection="1">
      <alignment horizontal="center" vertical="center" wrapText="1"/>
      <protection locked="0"/>
    </xf>
    <xf numFmtId="41" fontId="74" fillId="0" borderId="24" xfId="101" applyFont="1" applyBorder="1" applyAlignment="1" applyProtection="1">
      <alignment horizontal="center" vertical="center" wrapText="1"/>
      <protection locked="0"/>
    </xf>
    <xf numFmtId="0" fontId="74" fillId="0" borderId="23"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6"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2" xfId="0" applyFont="1" applyBorder="1" applyAlignment="1" applyProtection="1">
      <alignment horizontal="center" vertical="center"/>
      <protection locked="0"/>
    </xf>
    <xf numFmtId="0" fontId="74" fillId="0" borderId="21" xfId="0" applyFont="1" applyBorder="1" applyAlignment="1" applyProtection="1">
      <alignment horizontal="center" vertical="center"/>
      <protection locked="0"/>
    </xf>
    <xf numFmtId="0" fontId="74" fillId="0" borderId="17" xfId="0" applyFont="1" applyBorder="1" applyAlignment="1" applyProtection="1">
      <alignment horizontal="center" vertical="center" wrapText="1"/>
      <protection locked="0"/>
    </xf>
    <xf numFmtId="0" fontId="74" fillId="0" borderId="18" xfId="0" applyFont="1" applyBorder="1" applyAlignment="1" applyProtection="1">
      <alignment horizontal="center" vertical="center" wrapText="1"/>
      <protection locked="0"/>
    </xf>
    <xf numFmtId="0" fontId="74" fillId="0" borderId="20" xfId="0" applyFont="1" applyBorder="1" applyAlignment="1" applyProtection="1">
      <alignment horizontal="center" vertical="center" wrapText="1"/>
      <protection locked="0"/>
    </xf>
    <xf numFmtId="0" fontId="74" fillId="0" borderId="2" xfId="0" applyFont="1" applyBorder="1" applyAlignment="1" applyProtection="1">
      <alignment horizontal="center" vertical="center" wrapText="1"/>
      <protection locked="0"/>
    </xf>
    <xf numFmtId="0" fontId="74" fillId="0" borderId="21" xfId="0" applyFont="1" applyBorder="1" applyAlignment="1" applyProtection="1">
      <alignment horizontal="center" vertical="center" wrapText="1"/>
      <protection locked="0"/>
    </xf>
    <xf numFmtId="41" fontId="74" fillId="0" borderId="22" xfId="101" applyFont="1" applyBorder="1" applyAlignment="1" applyProtection="1">
      <alignment vertical="center" wrapText="1"/>
      <protection/>
    </xf>
    <xf numFmtId="41" fontId="74" fillId="0" borderId="1" xfId="101" applyFont="1" applyBorder="1" applyAlignment="1" applyProtection="1">
      <alignment vertical="center" wrapText="1"/>
      <protection/>
    </xf>
    <xf numFmtId="41" fontId="74" fillId="0" borderId="24" xfId="101" applyFont="1" applyBorder="1" applyAlignment="1" applyProtection="1">
      <alignment vertical="center" wrapText="1"/>
      <protection/>
    </xf>
    <xf numFmtId="41" fontId="77" fillId="0" borderId="22" xfId="101" applyNumberFormat="1" applyFont="1" applyBorder="1" applyAlignment="1" applyProtection="1">
      <alignment vertical="center" wrapText="1"/>
      <protection/>
    </xf>
    <xf numFmtId="41" fontId="77" fillId="0" borderId="1" xfId="101" applyNumberFormat="1" applyFont="1" applyBorder="1" applyAlignment="1" applyProtection="1">
      <alignment vertical="center" wrapText="1"/>
      <protection/>
    </xf>
    <xf numFmtId="41" fontId="77" fillId="0" borderId="24" xfId="101" applyNumberFormat="1" applyFont="1" applyBorder="1" applyAlignment="1" applyProtection="1">
      <alignment vertical="center" wrapText="1"/>
      <protection/>
    </xf>
    <xf numFmtId="41" fontId="74" fillId="0" borderId="22" xfId="101" applyNumberFormat="1" applyFont="1" applyFill="1" applyBorder="1" applyAlignment="1" applyProtection="1">
      <alignment vertical="center" wrapText="1"/>
      <protection locked="0"/>
    </xf>
    <xf numFmtId="41" fontId="74" fillId="0" borderId="1" xfId="101" applyNumberFormat="1" applyFont="1" applyFill="1" applyBorder="1" applyAlignment="1" applyProtection="1">
      <alignment vertical="center" wrapText="1"/>
      <protection locked="0"/>
    </xf>
    <xf numFmtId="41" fontId="74" fillId="0" borderId="24" xfId="101" applyNumberFormat="1" applyFont="1" applyFill="1" applyBorder="1" applyAlignment="1" applyProtection="1">
      <alignment vertical="center" wrapText="1"/>
      <protection locked="0"/>
    </xf>
    <xf numFmtId="0" fontId="79" fillId="0" borderId="22" xfId="0" applyFont="1" applyBorder="1" applyAlignment="1" applyProtection="1">
      <alignment horizontal="center" vertical="center" wrapText="1"/>
      <protection/>
    </xf>
    <xf numFmtId="0" fontId="79" fillId="0" borderId="1" xfId="0" applyFont="1" applyBorder="1" applyAlignment="1" applyProtection="1">
      <alignment horizontal="center" vertical="center"/>
      <protection/>
    </xf>
    <xf numFmtId="0" fontId="79" fillId="0" borderId="24" xfId="0" applyFont="1" applyBorder="1" applyAlignment="1" applyProtection="1">
      <alignment horizontal="center" vertical="center"/>
      <protection/>
    </xf>
    <xf numFmtId="0" fontId="97" fillId="0" borderId="22" xfId="0" applyFont="1" applyBorder="1" applyAlignment="1" applyProtection="1">
      <alignment horizontal="center" vertical="center" wrapText="1"/>
      <protection locked="0"/>
    </xf>
    <xf numFmtId="0" fontId="97" fillId="0" borderId="1" xfId="0" applyFont="1" applyBorder="1" applyAlignment="1" applyProtection="1">
      <alignment horizontal="center" vertical="center" wrapText="1"/>
      <protection locked="0"/>
    </xf>
    <xf numFmtId="0" fontId="97" fillId="0" borderId="24" xfId="0" applyFont="1" applyBorder="1" applyAlignment="1" applyProtection="1">
      <alignment horizontal="center" vertical="center" wrapText="1"/>
      <protection locked="0"/>
    </xf>
    <xf numFmtId="0" fontId="71" fillId="0" borderId="1" xfId="0" applyFont="1" applyBorder="1" applyAlignment="1">
      <alignment horizontal="center" vertical="center"/>
    </xf>
    <xf numFmtId="0" fontId="71" fillId="0" borderId="24" xfId="0" applyFont="1" applyBorder="1" applyAlignment="1">
      <alignment horizontal="center" vertical="center"/>
    </xf>
    <xf numFmtId="176" fontId="74" fillId="0" borderId="94" xfId="0" applyNumberFormat="1" applyFont="1" applyBorder="1" applyAlignment="1" applyProtection="1">
      <alignment horizontal="right" vertical="center"/>
      <protection/>
    </xf>
    <xf numFmtId="176" fontId="74" fillId="0" borderId="95" xfId="0" applyNumberFormat="1" applyFont="1" applyBorder="1" applyAlignment="1" applyProtection="1">
      <alignment horizontal="right" vertical="center"/>
      <protection/>
    </xf>
    <xf numFmtId="176" fontId="74" fillId="26" borderId="96" xfId="0" applyNumberFormat="1" applyFont="1" applyFill="1" applyBorder="1" applyAlignment="1" applyProtection="1">
      <alignment horizontal="right" vertical="center"/>
      <protection/>
    </xf>
    <xf numFmtId="176" fontId="74" fillId="26" borderId="97" xfId="0" applyNumberFormat="1" applyFont="1" applyFill="1" applyBorder="1" applyAlignment="1" applyProtection="1">
      <alignment horizontal="right" vertical="center"/>
      <protection/>
    </xf>
    <xf numFmtId="3" fontId="79" fillId="25" borderId="98" xfId="0" applyNumberFormat="1" applyFont="1" applyFill="1" applyBorder="1" applyAlignment="1" applyProtection="1">
      <alignment horizontal="center" vertical="center"/>
      <protection locked="0"/>
    </xf>
    <xf numFmtId="3" fontId="79" fillId="25" borderId="99" xfId="0" applyNumberFormat="1" applyFont="1" applyFill="1" applyBorder="1" applyAlignment="1" applyProtection="1">
      <alignment horizontal="center" vertical="center"/>
      <protection locked="0"/>
    </xf>
    <xf numFmtId="3" fontId="79" fillId="25" borderId="100" xfId="0" applyNumberFormat="1" applyFont="1" applyFill="1" applyBorder="1" applyAlignment="1" applyProtection="1">
      <alignment horizontal="center" vertical="center"/>
      <protection locked="0"/>
    </xf>
    <xf numFmtId="3" fontId="79" fillId="0" borderId="98" xfId="0" applyNumberFormat="1" applyFont="1" applyFill="1" applyBorder="1" applyAlignment="1" applyProtection="1">
      <alignment horizontal="center" vertical="center"/>
      <protection locked="0"/>
    </xf>
    <xf numFmtId="3" fontId="79" fillId="0" borderId="99" xfId="0" applyNumberFormat="1" applyFont="1" applyFill="1" applyBorder="1" applyAlignment="1" applyProtection="1">
      <alignment horizontal="center" vertical="center"/>
      <protection locked="0"/>
    </xf>
    <xf numFmtId="3" fontId="79" fillId="0" borderId="101" xfId="0" applyNumberFormat="1" applyFont="1" applyFill="1" applyBorder="1" applyAlignment="1" applyProtection="1">
      <alignment horizontal="center" vertical="center"/>
      <protection locked="0"/>
    </xf>
    <xf numFmtId="0" fontId="79" fillId="0" borderId="22" xfId="0" applyFont="1" applyBorder="1" applyAlignment="1" applyProtection="1">
      <alignment horizontal="center" vertical="center"/>
      <protection/>
    </xf>
    <xf numFmtId="0" fontId="79" fillId="0" borderId="23" xfId="0" applyFont="1" applyBorder="1" applyAlignment="1" applyProtection="1">
      <alignment horizontal="center" vertical="center"/>
      <protection/>
    </xf>
    <xf numFmtId="0" fontId="79" fillId="0" borderId="17" xfId="0" applyFont="1" applyBorder="1" applyAlignment="1" applyProtection="1">
      <alignment horizontal="center" vertical="center"/>
      <protection/>
    </xf>
    <xf numFmtId="0" fontId="79" fillId="0" borderId="18" xfId="0" applyFont="1" applyBorder="1" applyAlignment="1" applyProtection="1">
      <alignment horizontal="center" vertical="center"/>
      <protection/>
    </xf>
    <xf numFmtId="0" fontId="79" fillId="0" borderId="20" xfId="0" applyFont="1" applyBorder="1" applyAlignment="1" applyProtection="1">
      <alignment horizontal="center" vertical="center"/>
      <protection/>
    </xf>
    <xf numFmtId="0" fontId="79" fillId="0" borderId="102" xfId="0" applyNumberFormat="1" applyFont="1" applyFill="1" applyBorder="1" applyAlignment="1" applyProtection="1">
      <alignment horizontal="center" vertical="center"/>
      <protection locked="0"/>
    </xf>
    <xf numFmtId="0" fontId="79" fillId="0" borderId="0" xfId="0" applyNumberFormat="1" applyFont="1" applyFill="1" applyBorder="1" applyAlignment="1" applyProtection="1">
      <alignment horizontal="center" vertical="center"/>
      <protection locked="0"/>
    </xf>
    <xf numFmtId="0" fontId="79" fillId="0" borderId="103" xfId="0" applyNumberFormat="1" applyFont="1" applyFill="1" applyBorder="1" applyAlignment="1" applyProtection="1">
      <alignment horizontal="center" vertical="center"/>
      <protection locked="0"/>
    </xf>
    <xf numFmtId="3" fontId="71" fillId="0" borderId="104" xfId="0" applyNumberFormat="1" applyFont="1" applyFill="1" applyBorder="1" applyAlignment="1" applyProtection="1">
      <alignment horizontal="center" vertical="center"/>
      <protection/>
    </xf>
    <xf numFmtId="0" fontId="71" fillId="0" borderId="53" xfId="0" applyFont="1" applyFill="1" applyBorder="1" applyAlignment="1" applyProtection="1">
      <alignment horizontal="center" vertical="center"/>
      <protection/>
    </xf>
    <xf numFmtId="0" fontId="71" fillId="0" borderId="105" xfId="0" applyFont="1" applyFill="1" applyBorder="1" applyAlignment="1" applyProtection="1">
      <alignment horizontal="center" vertical="center"/>
      <protection/>
    </xf>
    <xf numFmtId="0" fontId="71" fillId="0" borderId="70" xfId="0" applyFont="1" applyFill="1" applyBorder="1" applyAlignment="1" applyProtection="1">
      <alignment horizontal="center" vertical="center"/>
      <protection/>
    </xf>
    <xf numFmtId="0" fontId="71" fillId="0" borderId="71" xfId="0" applyFont="1" applyFill="1" applyBorder="1" applyAlignment="1" applyProtection="1">
      <alignment horizontal="center" vertical="center"/>
      <protection/>
    </xf>
    <xf numFmtId="0" fontId="71" fillId="0" borderId="72" xfId="0" applyFont="1" applyFill="1" applyBorder="1" applyAlignment="1" applyProtection="1">
      <alignment horizontal="center" vertical="center"/>
      <protection/>
    </xf>
    <xf numFmtId="0" fontId="79" fillId="0" borderId="106" xfId="0" applyNumberFormat="1" applyFont="1" applyFill="1" applyBorder="1" applyAlignment="1" applyProtection="1">
      <alignment horizontal="center" vertical="center"/>
      <protection locked="0"/>
    </xf>
    <xf numFmtId="0" fontId="79" fillId="0" borderId="41" xfId="0" applyNumberFormat="1" applyFont="1" applyFill="1" applyBorder="1" applyAlignment="1" applyProtection="1">
      <alignment horizontal="center" vertical="center"/>
      <protection locked="0"/>
    </xf>
    <xf numFmtId="0" fontId="79" fillId="0" borderId="107" xfId="0" applyNumberFormat="1" applyFont="1" applyFill="1" applyBorder="1" applyAlignment="1" applyProtection="1">
      <alignment horizontal="center" vertical="center"/>
      <protection locked="0"/>
    </xf>
    <xf numFmtId="176" fontId="74" fillId="0" borderId="108" xfId="0" applyNumberFormat="1" applyFont="1" applyFill="1" applyBorder="1" applyAlignment="1" applyProtection="1">
      <alignment horizontal="right" vertical="center"/>
      <protection locked="0"/>
    </xf>
    <xf numFmtId="176" fontId="74" fillId="0" borderId="109" xfId="0" applyNumberFormat="1" applyFont="1" applyFill="1" applyBorder="1" applyAlignment="1" applyProtection="1">
      <alignment horizontal="right" vertical="center"/>
      <protection locked="0"/>
    </xf>
    <xf numFmtId="176" fontId="74" fillId="0" borderId="60" xfId="0" applyNumberFormat="1" applyFont="1" applyFill="1" applyBorder="1" applyAlignment="1" applyProtection="1">
      <alignment horizontal="right" vertical="center"/>
      <protection locked="0"/>
    </xf>
    <xf numFmtId="176" fontId="74" fillId="0" borderId="110" xfId="0" applyNumberFormat="1" applyFont="1" applyFill="1" applyBorder="1" applyAlignment="1" applyProtection="1">
      <alignment horizontal="right" vertical="center"/>
      <protection locked="0"/>
    </xf>
    <xf numFmtId="176" fontId="74" fillId="0" borderId="57" xfId="0" applyNumberFormat="1" applyFont="1" applyBorder="1" applyAlignment="1" applyProtection="1">
      <alignment horizontal="right" vertical="center"/>
      <protection locked="0"/>
    </xf>
    <xf numFmtId="176" fontId="74" fillId="0" borderId="111" xfId="0" applyNumberFormat="1" applyFont="1" applyBorder="1" applyAlignment="1" applyProtection="1">
      <alignment horizontal="right" vertical="center"/>
      <protection locked="0"/>
    </xf>
    <xf numFmtId="176" fontId="74" fillId="0" borderId="66" xfId="0" applyNumberFormat="1" applyFont="1" applyFill="1" applyBorder="1" applyAlignment="1" applyProtection="1">
      <alignment horizontal="right" vertical="center"/>
      <protection locked="0"/>
    </xf>
    <xf numFmtId="176" fontId="74" fillId="0" borderId="60" xfId="0" applyNumberFormat="1" applyFont="1" applyFill="1" applyBorder="1" applyAlignment="1" applyProtection="1">
      <alignment horizontal="right" vertical="center"/>
      <protection/>
    </xf>
    <xf numFmtId="176" fontId="74" fillId="0" borderId="64" xfId="0" applyNumberFormat="1" applyFont="1" applyFill="1" applyBorder="1" applyAlignment="1" applyProtection="1">
      <alignment horizontal="right" vertical="center"/>
      <protection/>
    </xf>
    <xf numFmtId="176" fontId="74" fillId="0" borderId="57" xfId="0" applyNumberFormat="1" applyFont="1" applyFill="1" applyBorder="1" applyAlignment="1" applyProtection="1">
      <alignment horizontal="right" vertical="center"/>
      <protection locked="0"/>
    </xf>
    <xf numFmtId="176" fontId="74" fillId="0" borderId="112" xfId="0" applyNumberFormat="1" applyFont="1" applyFill="1" applyBorder="1" applyAlignment="1" applyProtection="1">
      <alignment horizontal="right" vertical="center"/>
      <protection locked="0"/>
    </xf>
    <xf numFmtId="0" fontId="83" fillId="0" borderId="19" xfId="0" applyFont="1" applyBorder="1" applyAlignment="1" applyProtection="1">
      <alignment vertical="center" wrapText="1"/>
      <protection locked="0"/>
    </xf>
    <xf numFmtId="0" fontId="83" fillId="0" borderId="0" xfId="0" applyFont="1" applyBorder="1" applyAlignment="1" applyProtection="1">
      <alignment vertical="center" wrapText="1"/>
      <protection locked="0"/>
    </xf>
    <xf numFmtId="0" fontId="83" fillId="0" borderId="6" xfId="0" applyFont="1" applyBorder="1" applyAlignment="1" applyProtection="1">
      <alignment vertical="center"/>
      <protection locked="0"/>
    </xf>
    <xf numFmtId="0" fontId="77" fillId="0" borderId="83" xfId="0" applyFont="1" applyFill="1" applyBorder="1" applyAlignment="1" applyProtection="1">
      <alignment horizontal="center" vertical="center"/>
      <protection/>
    </xf>
    <xf numFmtId="0" fontId="0" fillId="0" borderId="83" xfId="0" applyBorder="1" applyAlignment="1">
      <alignment vertical="center"/>
    </xf>
    <xf numFmtId="0" fontId="0" fillId="0" borderId="113" xfId="0" applyBorder="1" applyAlignment="1">
      <alignment vertical="center"/>
    </xf>
    <xf numFmtId="0" fontId="77" fillId="0" borderId="1" xfId="0" applyFont="1" applyFill="1" applyBorder="1" applyAlignment="1" applyProtection="1">
      <alignment horizontal="center" vertical="center"/>
      <protection/>
    </xf>
    <xf numFmtId="0" fontId="77" fillId="0" borderId="24" xfId="0" applyFont="1" applyFill="1" applyBorder="1" applyAlignment="1" applyProtection="1">
      <alignment horizontal="center" vertical="center"/>
      <protection/>
    </xf>
    <xf numFmtId="0" fontId="74" fillId="0" borderId="22" xfId="0" applyFont="1" applyFill="1" applyBorder="1" applyAlignment="1" applyProtection="1">
      <alignment horizontal="left" vertical="center"/>
      <protection/>
    </xf>
    <xf numFmtId="0" fontId="74" fillId="0" borderId="1" xfId="0" applyFont="1" applyFill="1" applyBorder="1" applyAlignment="1" applyProtection="1">
      <alignment horizontal="left" vertical="center"/>
      <protection/>
    </xf>
    <xf numFmtId="0" fontId="74" fillId="0" borderId="58" xfId="0" applyFont="1" applyFill="1" applyBorder="1" applyAlignment="1" applyProtection="1">
      <alignment horizontal="left" vertical="center"/>
      <protection/>
    </xf>
    <xf numFmtId="0" fontId="74" fillId="0" borderId="56" xfId="0" applyFont="1" applyBorder="1" applyAlignment="1" applyProtection="1">
      <alignment horizontal="center" vertical="center" wrapText="1"/>
      <protection/>
    </xf>
    <xf numFmtId="0" fontId="74" fillId="0" borderId="89" xfId="0" applyFont="1" applyBorder="1" applyAlignment="1" applyProtection="1">
      <alignment horizontal="center" vertical="center"/>
      <protection/>
    </xf>
    <xf numFmtId="0" fontId="74" fillId="0" borderId="90" xfId="0" applyFont="1" applyBorder="1" applyAlignment="1" applyProtection="1">
      <alignment horizontal="center" vertical="center"/>
      <protection/>
    </xf>
    <xf numFmtId="0" fontId="74" fillId="0" borderId="19"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103" xfId="0" applyFont="1" applyBorder="1" applyAlignment="1" applyProtection="1">
      <alignment horizontal="center" vertical="center"/>
      <protection/>
    </xf>
    <xf numFmtId="0" fontId="71" fillId="0" borderId="0" xfId="0" applyFont="1" applyAlignment="1" applyProtection="1">
      <alignment vertical="center"/>
      <protection/>
    </xf>
    <xf numFmtId="0" fontId="79" fillId="0" borderId="114" xfId="0" applyNumberFormat="1" applyFont="1" applyFill="1" applyBorder="1" applyAlignment="1" applyProtection="1">
      <alignment horizontal="center" vertical="center"/>
      <protection locked="0"/>
    </xf>
    <xf numFmtId="0" fontId="79" fillId="0" borderId="115" xfId="0" applyNumberFormat="1" applyFont="1" applyFill="1" applyBorder="1" applyAlignment="1" applyProtection="1">
      <alignment horizontal="center" vertical="center"/>
      <protection locked="0"/>
    </xf>
    <xf numFmtId="0" fontId="79" fillId="0" borderId="116" xfId="0" applyNumberFormat="1" applyFont="1" applyFill="1" applyBorder="1" applyAlignment="1" applyProtection="1">
      <alignment horizontal="center" vertical="center"/>
      <protection locked="0"/>
    </xf>
    <xf numFmtId="0" fontId="74" fillId="0" borderId="23" xfId="0" applyFont="1" applyBorder="1" applyAlignment="1" applyProtection="1">
      <alignment horizontal="left" vertical="center" wrapText="1"/>
      <protection locked="0"/>
    </xf>
    <xf numFmtId="0" fontId="74" fillId="0" borderId="17" xfId="0" applyFont="1" applyBorder="1" applyAlignment="1" applyProtection="1">
      <alignment horizontal="left" vertical="center" wrapText="1"/>
      <protection locked="0"/>
    </xf>
    <xf numFmtId="0" fontId="74" fillId="0" borderId="18"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6" xfId="0" applyFont="1" applyBorder="1" applyAlignment="1" applyProtection="1">
      <alignment horizontal="left" vertical="center" wrapText="1"/>
      <protection locked="0"/>
    </xf>
    <xf numFmtId="0" fontId="74" fillId="0" borderId="0" xfId="0" applyFont="1" applyBorder="1" applyAlignment="1" applyProtection="1">
      <alignment horizontal="right" vertical="center" wrapText="1"/>
      <protection locked="0"/>
    </xf>
    <xf numFmtId="0" fontId="74" fillId="0" borderId="19" xfId="0" applyFont="1" applyBorder="1" applyAlignment="1" applyProtection="1">
      <alignment horizontal="center" vertical="center" wrapText="1"/>
      <protection locked="0"/>
    </xf>
    <xf numFmtId="0" fontId="74" fillId="0" borderId="6" xfId="0" applyFont="1" applyBorder="1" applyAlignment="1" applyProtection="1">
      <alignment horizontal="center" vertical="center" wrapText="1"/>
      <protection locked="0"/>
    </xf>
    <xf numFmtId="41" fontId="74" fillId="0" borderId="22" xfId="101" applyFont="1" applyFill="1" applyBorder="1" applyAlignment="1" applyProtection="1">
      <alignment horizontal="center" vertical="center"/>
      <protection/>
    </xf>
    <xf numFmtId="41" fontId="74" fillId="0" borderId="1" xfId="101" applyFont="1" applyFill="1" applyBorder="1" applyAlignment="1" applyProtection="1">
      <alignment horizontal="center" vertical="center"/>
      <protection/>
    </xf>
    <xf numFmtId="41" fontId="74" fillId="0" borderId="24" xfId="101" applyFont="1" applyFill="1" applyBorder="1" applyAlignment="1" applyProtection="1">
      <alignment horizontal="center" vertical="center"/>
      <protection/>
    </xf>
    <xf numFmtId="41" fontId="74" fillId="0" borderId="22" xfId="101" applyFont="1" applyFill="1" applyBorder="1" applyAlignment="1" applyProtection="1">
      <alignment horizontal="center" vertical="center"/>
      <protection locked="0"/>
    </xf>
    <xf numFmtId="41" fontId="74" fillId="0" borderId="1" xfId="101" applyFont="1" applyFill="1" applyBorder="1" applyAlignment="1" applyProtection="1">
      <alignment horizontal="center" vertical="center"/>
      <protection locked="0"/>
    </xf>
    <xf numFmtId="41" fontId="74" fillId="0" borderId="24" xfId="101" applyFont="1" applyFill="1" applyBorder="1" applyAlignment="1" applyProtection="1">
      <alignment horizontal="center" vertical="center"/>
      <protection locked="0"/>
    </xf>
    <xf numFmtId="14" fontId="74" fillId="0" borderId="4" xfId="0" applyNumberFormat="1" applyFont="1" applyBorder="1" applyAlignment="1" applyProtection="1">
      <alignment horizontal="center" vertical="center" wrapText="1"/>
      <protection locked="0"/>
    </xf>
    <xf numFmtId="41" fontId="74" fillId="25" borderId="22" xfId="101" applyFont="1" applyFill="1" applyBorder="1" applyAlignment="1" applyProtection="1">
      <alignment vertical="center" wrapText="1"/>
      <protection/>
    </xf>
    <xf numFmtId="41" fontId="74" fillId="25" borderId="1" xfId="101" applyFont="1" applyFill="1" applyBorder="1" applyAlignment="1" applyProtection="1">
      <alignment vertical="center" wrapText="1"/>
      <protection/>
    </xf>
    <xf numFmtId="41" fontId="74" fillId="25" borderId="24" xfId="101" applyFont="1" applyFill="1" applyBorder="1" applyAlignment="1" applyProtection="1">
      <alignment vertical="center" wrapText="1"/>
      <protection/>
    </xf>
    <xf numFmtId="0" fontId="74" fillId="0" borderId="0" xfId="0" applyFont="1" applyBorder="1" applyAlignment="1" applyProtection="1">
      <alignment horizontal="center" vertical="center" wrapText="1"/>
      <protection locked="0"/>
    </xf>
    <xf numFmtId="0" fontId="79" fillId="0" borderId="23" xfId="0" applyFont="1" applyBorder="1" applyAlignment="1" applyProtection="1">
      <alignment horizontal="center" vertical="center" wrapText="1"/>
      <protection locked="0"/>
    </xf>
    <xf numFmtId="0" fontId="79" fillId="0" borderId="17" xfId="0" applyFont="1" applyBorder="1" applyAlignment="1" applyProtection="1">
      <alignment horizontal="center" vertical="center" wrapText="1"/>
      <protection locked="0"/>
    </xf>
    <xf numFmtId="0" fontId="79" fillId="0" borderId="18" xfId="0" applyFont="1" applyBorder="1" applyAlignment="1" applyProtection="1">
      <alignment horizontal="center" vertical="center" wrapText="1"/>
      <protection locked="0"/>
    </xf>
    <xf numFmtId="0" fontId="79" fillId="0" borderId="19" xfId="0" applyFont="1" applyBorder="1" applyAlignment="1" applyProtection="1">
      <alignment horizontal="center" vertical="center" wrapText="1"/>
      <protection locked="0"/>
    </xf>
    <xf numFmtId="0" fontId="79" fillId="0" borderId="0" xfId="0" applyFont="1" applyBorder="1" applyAlignment="1" applyProtection="1">
      <alignment horizontal="center" vertical="center" wrapText="1"/>
      <protection locked="0"/>
    </xf>
    <xf numFmtId="0" fontId="79" fillId="0" borderId="6" xfId="0" applyFont="1" applyBorder="1" applyAlignment="1" applyProtection="1">
      <alignment horizontal="center" vertical="center" wrapText="1"/>
      <protection locked="0"/>
    </xf>
    <xf numFmtId="0" fontId="79" fillId="0" borderId="20" xfId="0" applyFont="1" applyBorder="1" applyAlignment="1" applyProtection="1">
      <alignment horizontal="center" vertical="center" wrapText="1"/>
      <protection locked="0"/>
    </xf>
    <xf numFmtId="0" fontId="79" fillId="0" borderId="2" xfId="0" applyFont="1" applyBorder="1" applyAlignment="1" applyProtection="1">
      <alignment horizontal="center" vertical="center" wrapText="1"/>
      <protection locked="0"/>
    </xf>
    <xf numFmtId="0" fontId="79" fillId="0" borderId="21" xfId="0" applyFont="1" applyBorder="1" applyAlignment="1" applyProtection="1">
      <alignment horizontal="center" vertical="center" wrapText="1"/>
      <protection locked="0"/>
    </xf>
    <xf numFmtId="14" fontId="79" fillId="0" borderId="4" xfId="0" applyNumberFormat="1" applyFont="1" applyBorder="1" applyAlignment="1" applyProtection="1">
      <alignment horizontal="center" vertical="center"/>
      <protection locked="0"/>
    </xf>
    <xf numFmtId="41" fontId="77" fillId="0" borderId="22" xfId="101" applyFont="1" applyBorder="1" applyAlignment="1" applyProtection="1">
      <alignment vertical="center"/>
      <protection locked="0"/>
    </xf>
    <xf numFmtId="41" fontId="77" fillId="0" borderId="1" xfId="101" applyFont="1" applyBorder="1" applyAlignment="1" applyProtection="1">
      <alignment vertical="center"/>
      <protection locked="0"/>
    </xf>
    <xf numFmtId="41" fontId="77" fillId="0" borderId="24" xfId="101" applyFont="1" applyBorder="1" applyAlignment="1" applyProtection="1">
      <alignment vertical="center"/>
      <protection locked="0"/>
    </xf>
    <xf numFmtId="177" fontId="74" fillId="0" borderId="22" xfId="0" applyNumberFormat="1" applyFont="1" applyFill="1" applyBorder="1" applyAlignment="1" applyProtection="1">
      <alignment horizontal="center" vertical="center" wrapText="1"/>
      <protection/>
    </xf>
    <xf numFmtId="177" fontId="74" fillId="0" borderId="1" xfId="0" applyNumberFormat="1" applyFont="1" applyFill="1" applyBorder="1" applyAlignment="1" applyProtection="1">
      <alignment horizontal="center" vertical="center" wrapText="1"/>
      <protection/>
    </xf>
    <xf numFmtId="177" fontId="74" fillId="0" borderId="24" xfId="0" applyNumberFormat="1" applyFont="1" applyFill="1" applyBorder="1" applyAlignment="1" applyProtection="1">
      <alignment horizontal="center" vertical="center" wrapText="1"/>
      <protection/>
    </xf>
    <xf numFmtId="41" fontId="77" fillId="0" borderId="22" xfId="101" applyFont="1" applyBorder="1" applyAlignment="1" applyProtection="1">
      <alignment vertical="center" wrapText="1"/>
      <protection locked="0"/>
    </xf>
    <xf numFmtId="41" fontId="77" fillId="0" borderId="1" xfId="101" applyFont="1" applyBorder="1" applyAlignment="1" applyProtection="1">
      <alignment vertical="center" wrapText="1"/>
      <protection locked="0"/>
    </xf>
    <xf numFmtId="41" fontId="77" fillId="0" borderId="24" xfId="101" applyFont="1" applyBorder="1" applyAlignment="1" applyProtection="1">
      <alignment vertical="center" wrapText="1"/>
      <protection locked="0"/>
    </xf>
    <xf numFmtId="41" fontId="74" fillId="0" borderId="22" xfId="101" applyFont="1" applyBorder="1" applyAlignment="1" applyProtection="1">
      <alignment horizontal="center" vertical="center"/>
      <protection locked="0"/>
    </xf>
    <xf numFmtId="41" fontId="74" fillId="0" borderId="1" xfId="101" applyFont="1" applyBorder="1" applyAlignment="1" applyProtection="1">
      <alignment horizontal="center" vertical="center"/>
      <protection locked="0"/>
    </xf>
    <xf numFmtId="41" fontId="74" fillId="0" borderId="24" xfId="101" applyFont="1" applyBorder="1" applyAlignment="1" applyProtection="1">
      <alignment horizontal="center" vertical="center"/>
      <protection locked="0"/>
    </xf>
    <xf numFmtId="0" fontId="74" fillId="0" borderId="22" xfId="0" applyFont="1" applyBorder="1" applyAlignment="1" applyProtection="1">
      <alignment horizontal="center" vertical="center"/>
      <protection locked="0"/>
    </xf>
    <xf numFmtId="0" fontId="74" fillId="0" borderId="1"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74" fillId="0" borderId="23" xfId="0" applyFont="1" applyBorder="1" applyAlignment="1" applyProtection="1">
      <alignment horizontal="center" vertical="center" wrapText="1"/>
      <protection/>
    </xf>
    <xf numFmtId="0" fontId="74" fillId="0" borderId="17" xfId="0" applyFont="1" applyBorder="1" applyAlignment="1" applyProtection="1">
      <alignment horizontal="center" vertical="center" wrapText="1"/>
      <protection/>
    </xf>
    <xf numFmtId="0" fontId="74" fillId="0" borderId="18" xfId="0" applyFont="1" applyBorder="1" applyAlignment="1" applyProtection="1">
      <alignment horizontal="center" vertical="center" wrapText="1"/>
      <protection/>
    </xf>
    <xf numFmtId="0" fontId="74" fillId="0" borderId="20" xfId="0" applyFont="1" applyBorder="1" applyAlignment="1" applyProtection="1">
      <alignment horizontal="center" vertical="center" wrapText="1"/>
      <protection/>
    </xf>
    <xf numFmtId="0" fontId="74" fillId="0" borderId="2" xfId="0" applyFont="1" applyBorder="1" applyAlignment="1" applyProtection="1">
      <alignment horizontal="center" vertical="center" wrapText="1"/>
      <protection/>
    </xf>
    <xf numFmtId="0" fontId="74" fillId="0" borderId="21" xfId="0" applyFont="1" applyBorder="1" applyAlignment="1" applyProtection="1">
      <alignment horizontal="center" vertical="center" wrapText="1"/>
      <protection/>
    </xf>
    <xf numFmtId="0" fontId="74" fillId="0" borderId="18" xfId="0" applyFont="1" applyBorder="1" applyAlignment="1" applyProtection="1">
      <alignment horizontal="center" vertical="center"/>
      <protection/>
    </xf>
    <xf numFmtId="0" fontId="74" fillId="0" borderId="20" xfId="0" applyFont="1" applyBorder="1" applyAlignment="1" applyProtection="1">
      <alignment horizontal="center" vertical="center"/>
      <protection/>
    </xf>
    <xf numFmtId="0" fontId="74" fillId="0" borderId="2" xfId="0" applyFont="1" applyBorder="1" applyAlignment="1" applyProtection="1">
      <alignment horizontal="center" vertical="center"/>
      <protection/>
    </xf>
    <xf numFmtId="0" fontId="74" fillId="0" borderId="21" xfId="0" applyFont="1" applyBorder="1" applyAlignment="1" applyProtection="1">
      <alignment horizontal="center" vertical="center"/>
      <protection/>
    </xf>
    <xf numFmtId="41" fontId="74" fillId="25" borderId="22" xfId="101" applyFont="1" applyFill="1" applyBorder="1" applyAlignment="1" applyProtection="1">
      <alignment vertical="center"/>
      <protection/>
    </xf>
    <xf numFmtId="41" fontId="74" fillId="25" borderId="1" xfId="101" applyFont="1" applyFill="1" applyBorder="1" applyAlignment="1" applyProtection="1">
      <alignment vertical="center"/>
      <protection/>
    </xf>
    <xf numFmtId="41" fontId="74" fillId="25" borderId="24" xfId="101" applyFont="1" applyFill="1" applyBorder="1" applyAlignment="1" applyProtection="1">
      <alignment vertical="center"/>
      <protection/>
    </xf>
    <xf numFmtId="0" fontId="74" fillId="25" borderId="22" xfId="0" applyFont="1" applyFill="1" applyBorder="1" applyAlignment="1" applyProtection="1">
      <alignment vertical="center" wrapText="1"/>
      <protection/>
    </xf>
    <xf numFmtId="0" fontId="74" fillId="25" borderId="1" xfId="0" applyFont="1" applyFill="1" applyBorder="1" applyAlignment="1" applyProtection="1">
      <alignment vertical="center" wrapText="1"/>
      <protection/>
    </xf>
    <xf numFmtId="0" fontId="74" fillId="25" borderId="24" xfId="0" applyFont="1" applyFill="1" applyBorder="1" applyAlignment="1" applyProtection="1">
      <alignment vertical="center" wrapText="1"/>
      <protection/>
    </xf>
    <xf numFmtId="0" fontId="74" fillId="16" borderId="22" xfId="0" applyFont="1" applyFill="1" applyBorder="1" applyAlignment="1" applyProtection="1">
      <alignment horizontal="center" vertical="center" wrapText="1"/>
      <protection/>
    </xf>
    <xf numFmtId="0" fontId="74" fillId="16" borderId="1" xfId="0" applyFont="1" applyFill="1" applyBorder="1" applyAlignment="1" applyProtection="1">
      <alignment horizontal="center" vertical="center" wrapText="1"/>
      <protection/>
    </xf>
    <xf numFmtId="0" fontId="74" fillId="16" borderId="24" xfId="0" applyFont="1" applyFill="1" applyBorder="1" applyAlignment="1" applyProtection="1">
      <alignment horizontal="center" vertical="center" wrapText="1"/>
      <protection/>
    </xf>
    <xf numFmtId="41" fontId="74" fillId="0" borderId="22" xfId="101" applyFont="1" applyBorder="1" applyAlignment="1" applyProtection="1">
      <alignment horizontal="center" vertical="center" wrapText="1"/>
      <protection/>
    </xf>
    <xf numFmtId="41" fontId="74" fillId="0" borderId="1" xfId="101" applyFont="1" applyBorder="1" applyAlignment="1" applyProtection="1">
      <alignment horizontal="center" vertical="center" wrapText="1"/>
      <protection/>
    </xf>
    <xf numFmtId="41" fontId="74" fillId="0" borderId="24" xfId="101" applyFont="1" applyBorder="1" applyAlignment="1" applyProtection="1">
      <alignment horizontal="center" vertical="center" wrapText="1"/>
      <protection/>
    </xf>
    <xf numFmtId="177" fontId="74" fillId="16" borderId="22" xfId="0" applyNumberFormat="1" applyFont="1" applyFill="1" applyBorder="1" applyAlignment="1" applyProtection="1">
      <alignment horizontal="center" vertical="center" wrapText="1"/>
      <protection/>
    </xf>
    <xf numFmtId="177" fontId="74" fillId="16" borderId="1" xfId="0" applyNumberFormat="1" applyFont="1" applyFill="1" applyBorder="1" applyAlignment="1" applyProtection="1">
      <alignment horizontal="center" vertical="center" wrapText="1"/>
      <protection/>
    </xf>
    <xf numFmtId="177" fontId="74" fillId="16" borderId="24" xfId="0" applyNumberFormat="1" applyFont="1" applyFill="1" applyBorder="1" applyAlignment="1" applyProtection="1">
      <alignment horizontal="center" vertical="center" wrapText="1"/>
      <protection/>
    </xf>
    <xf numFmtId="0" fontId="77" fillId="0" borderId="22" xfId="0" applyFont="1" applyBorder="1" applyAlignment="1" applyProtection="1">
      <alignment horizontal="center" vertical="center"/>
      <protection/>
    </xf>
    <xf numFmtId="0" fontId="77" fillId="0" borderId="1" xfId="0" applyFont="1" applyBorder="1" applyAlignment="1" applyProtection="1">
      <alignment horizontal="center" vertical="center"/>
      <protection/>
    </xf>
    <xf numFmtId="0" fontId="74" fillId="0" borderId="22" xfId="0" applyFont="1" applyFill="1" applyBorder="1" applyAlignment="1" applyProtection="1">
      <alignment horizontal="center" vertical="center"/>
      <protection/>
    </xf>
    <xf numFmtId="0" fontId="74" fillId="0" borderId="1" xfId="0" applyFont="1" applyFill="1" applyBorder="1" applyAlignment="1" applyProtection="1">
      <alignment horizontal="center" vertical="center"/>
      <protection/>
    </xf>
    <xf numFmtId="0" fontId="74" fillId="0" borderId="24" xfId="0" applyFont="1" applyFill="1" applyBorder="1" applyAlignment="1" applyProtection="1">
      <alignment horizontal="center" vertical="center"/>
      <protection/>
    </xf>
    <xf numFmtId="49" fontId="74" fillId="0" borderId="23" xfId="0" applyNumberFormat="1" applyFont="1" applyBorder="1" applyAlignment="1" applyProtection="1">
      <alignment horizontal="center" vertical="center"/>
      <protection/>
    </xf>
    <xf numFmtId="49" fontId="74" fillId="0" borderId="17" xfId="0" applyNumberFormat="1" applyFont="1" applyBorder="1" applyAlignment="1" applyProtection="1">
      <alignment horizontal="center" vertical="center"/>
      <protection/>
    </xf>
    <xf numFmtId="49" fontId="74" fillId="0" borderId="18" xfId="0" applyNumberFormat="1" applyFont="1" applyBorder="1" applyAlignment="1" applyProtection="1">
      <alignment horizontal="center" vertical="center"/>
      <protection/>
    </xf>
    <xf numFmtId="49" fontId="74" fillId="0" borderId="20" xfId="0" applyNumberFormat="1" applyFont="1" applyBorder="1" applyAlignment="1" applyProtection="1">
      <alignment horizontal="center" vertical="center"/>
      <protection/>
    </xf>
    <xf numFmtId="49" fontId="74" fillId="0" borderId="2" xfId="0" applyNumberFormat="1" applyFont="1" applyBorder="1" applyAlignment="1" applyProtection="1">
      <alignment horizontal="center" vertical="center"/>
      <protection/>
    </xf>
    <xf numFmtId="49" fontId="74" fillId="0" borderId="21" xfId="0" applyNumberFormat="1" applyFont="1" applyBorder="1" applyAlignment="1" applyProtection="1">
      <alignment horizontal="center" vertical="center"/>
      <protection/>
    </xf>
    <xf numFmtId="176" fontId="74" fillId="0" borderId="22" xfId="0" applyNumberFormat="1" applyFont="1" applyFill="1" applyBorder="1" applyAlignment="1" applyProtection="1">
      <alignment horizontal="center" vertical="center"/>
      <protection/>
    </xf>
    <xf numFmtId="176" fontId="74" fillId="0" borderId="1" xfId="0" applyNumberFormat="1" applyFont="1" applyFill="1" applyBorder="1" applyAlignment="1" applyProtection="1">
      <alignment horizontal="center" vertical="center"/>
      <protection/>
    </xf>
    <xf numFmtId="176" fontId="74" fillId="0" borderId="24" xfId="0" applyNumberFormat="1" applyFont="1" applyFill="1" applyBorder="1" applyAlignment="1" applyProtection="1">
      <alignment horizontal="center" vertical="center"/>
      <protection/>
    </xf>
    <xf numFmtId="0" fontId="74" fillId="0" borderId="1" xfId="0" applyFont="1" applyBorder="1" applyAlignment="1" applyProtection="1">
      <alignment horizontal="left" vertical="center"/>
      <protection locked="0"/>
    </xf>
    <xf numFmtId="0" fontId="74" fillId="0" borderId="24" xfId="0" applyFont="1" applyBorder="1" applyAlignment="1" applyProtection="1">
      <alignment horizontal="left" vertical="center"/>
      <protection locked="0"/>
    </xf>
    <xf numFmtId="176" fontId="74" fillId="0" borderId="60" xfId="0" applyNumberFormat="1" applyFont="1" applyBorder="1" applyAlignment="1" applyProtection="1">
      <alignment horizontal="center" vertical="center"/>
      <protection locked="0"/>
    </xf>
    <xf numFmtId="176" fontId="74" fillId="0" borderId="110" xfId="0" applyNumberFormat="1" applyFont="1" applyBorder="1" applyAlignment="1" applyProtection="1">
      <alignment horizontal="center" vertical="center"/>
      <protection locked="0"/>
    </xf>
    <xf numFmtId="176" fontId="74" fillId="0" borderId="117" xfId="0" applyNumberFormat="1" applyFont="1" applyBorder="1" applyAlignment="1" applyProtection="1">
      <alignment horizontal="center" vertical="center"/>
      <protection locked="0"/>
    </xf>
    <xf numFmtId="176" fontId="74" fillId="0" borderId="111" xfId="0" applyNumberFormat="1" applyFont="1" applyBorder="1" applyAlignment="1" applyProtection="1">
      <alignment horizontal="center" vertical="center"/>
      <protection locked="0"/>
    </xf>
    <xf numFmtId="176" fontId="74" fillId="0" borderId="63" xfId="0" applyNumberFormat="1" applyFont="1" applyBorder="1" applyAlignment="1" applyProtection="1">
      <alignment horizontal="center" vertical="center"/>
      <protection locked="0"/>
    </xf>
    <xf numFmtId="177" fontId="74" fillId="0" borderId="23" xfId="0" applyNumberFormat="1" applyFont="1" applyBorder="1" applyAlignment="1" applyProtection="1">
      <alignment horizontal="center" vertical="center" wrapText="1"/>
      <protection/>
    </xf>
    <xf numFmtId="177" fontId="74" fillId="0" borderId="17" xfId="0" applyNumberFormat="1" applyFont="1" applyBorder="1" applyAlignment="1" applyProtection="1">
      <alignment horizontal="center" vertical="center" wrapText="1"/>
      <protection/>
    </xf>
    <xf numFmtId="177" fontId="74" fillId="0" borderId="18" xfId="0" applyNumberFormat="1" applyFont="1" applyBorder="1" applyAlignment="1" applyProtection="1">
      <alignment horizontal="center" vertical="center" wrapText="1"/>
      <protection/>
    </xf>
    <xf numFmtId="177" fontId="74" fillId="0" borderId="20" xfId="0" applyNumberFormat="1" applyFont="1" applyBorder="1" applyAlignment="1" applyProtection="1">
      <alignment horizontal="center" vertical="center" wrapText="1"/>
      <protection/>
    </xf>
    <xf numFmtId="177" fontId="74" fillId="0" borderId="2" xfId="0" applyNumberFormat="1" applyFont="1" applyBorder="1" applyAlignment="1" applyProtection="1">
      <alignment horizontal="center" vertical="center" wrapText="1"/>
      <protection/>
    </xf>
    <xf numFmtId="177" fontId="74" fillId="0" borderId="21" xfId="0" applyNumberFormat="1" applyFont="1" applyBorder="1" applyAlignment="1" applyProtection="1">
      <alignment horizontal="center" vertical="center" wrapText="1"/>
      <protection/>
    </xf>
    <xf numFmtId="177" fontId="74" fillId="0" borderId="19" xfId="0" applyNumberFormat="1" applyFont="1" applyBorder="1" applyAlignment="1" applyProtection="1">
      <alignment horizontal="center" vertical="center" wrapText="1"/>
      <protection/>
    </xf>
    <xf numFmtId="177" fontId="74" fillId="0" borderId="0" xfId="0" applyNumberFormat="1" applyFont="1" applyBorder="1" applyAlignment="1" applyProtection="1">
      <alignment horizontal="center" vertical="center" wrapText="1"/>
      <protection/>
    </xf>
    <xf numFmtId="177" fontId="74" fillId="0" borderId="6" xfId="0" applyNumberFormat="1" applyFont="1" applyBorder="1" applyAlignment="1" applyProtection="1">
      <alignment horizontal="center" vertical="center" wrapText="1"/>
      <protection/>
    </xf>
    <xf numFmtId="0" fontId="74" fillId="0" borderId="118" xfId="0" applyFont="1" applyBorder="1" applyAlignment="1" applyProtection="1">
      <alignment horizontal="center" vertical="center" wrapText="1"/>
      <protection/>
    </xf>
    <xf numFmtId="0" fontId="74" fillId="0" borderId="119" xfId="0" applyFont="1" applyBorder="1" applyAlignment="1" applyProtection="1">
      <alignment horizontal="center" vertical="center" wrapText="1"/>
      <protection/>
    </xf>
    <xf numFmtId="0" fontId="78" fillId="0" borderId="120" xfId="0" applyFont="1" applyBorder="1" applyAlignment="1" applyProtection="1">
      <alignment horizontal="center" vertical="center" wrapText="1"/>
      <protection/>
    </xf>
    <xf numFmtId="0" fontId="78" fillId="0" borderId="121" xfId="0" applyFont="1" applyBorder="1" applyAlignment="1" applyProtection="1">
      <alignment horizontal="center" vertical="center" wrapText="1"/>
      <protection/>
    </xf>
    <xf numFmtId="0" fontId="74" fillId="0" borderId="88" xfId="0" applyFont="1" applyBorder="1" applyAlignment="1" applyProtection="1">
      <alignment horizontal="center" vertical="center" shrinkToFit="1"/>
      <protection/>
    </xf>
    <xf numFmtId="0" fontId="74" fillId="0" borderId="89" xfId="0" applyFont="1" applyBorder="1" applyAlignment="1" applyProtection="1">
      <alignment horizontal="center" vertical="center" shrinkToFit="1"/>
      <protection/>
    </xf>
    <xf numFmtId="0" fontId="74" fillId="0" borderId="90" xfId="0" applyFont="1" applyBorder="1" applyAlignment="1" applyProtection="1">
      <alignment horizontal="center" vertical="center" shrinkToFit="1"/>
      <protection/>
    </xf>
    <xf numFmtId="0" fontId="74" fillId="0" borderId="122" xfId="0" applyFont="1" applyBorder="1" applyAlignment="1" applyProtection="1">
      <alignment horizontal="center" vertical="center" shrinkToFit="1"/>
      <protection/>
    </xf>
    <xf numFmtId="0" fontId="74" fillId="0" borderId="123" xfId="0" applyFont="1" applyBorder="1" applyAlignment="1" applyProtection="1">
      <alignment horizontal="center" vertical="center" shrinkToFit="1"/>
      <protection/>
    </xf>
    <xf numFmtId="0" fontId="74" fillId="0" borderId="124" xfId="0" applyFont="1" applyBorder="1" applyAlignment="1" applyProtection="1">
      <alignment horizontal="center" vertical="center" shrinkToFit="1"/>
      <protection/>
    </xf>
    <xf numFmtId="176" fontId="74" fillId="0" borderId="88" xfId="0" applyNumberFormat="1" applyFont="1" applyBorder="1" applyAlignment="1" applyProtection="1">
      <alignment horizontal="right" vertical="center" shrinkToFit="1"/>
      <protection/>
    </xf>
    <xf numFmtId="176" fontId="74" fillId="0" borderId="89" xfId="0" applyNumberFormat="1" applyFont="1" applyBorder="1" applyAlignment="1" applyProtection="1">
      <alignment horizontal="right" vertical="center" shrinkToFit="1"/>
      <protection/>
    </xf>
    <xf numFmtId="176" fontId="74" fillId="0" borderId="90" xfId="0" applyNumberFormat="1" applyFont="1" applyBorder="1" applyAlignment="1" applyProtection="1">
      <alignment horizontal="right" vertical="center" shrinkToFit="1"/>
      <protection/>
    </xf>
    <xf numFmtId="176" fontId="74" fillId="0" borderId="122" xfId="0" applyNumberFormat="1" applyFont="1" applyBorder="1" applyAlignment="1" applyProtection="1">
      <alignment horizontal="right" vertical="center" shrinkToFit="1"/>
      <protection/>
    </xf>
    <xf numFmtId="176" fontId="74" fillId="0" borderId="123" xfId="0" applyNumberFormat="1" applyFont="1" applyBorder="1" applyAlignment="1" applyProtection="1">
      <alignment horizontal="right" vertical="center" shrinkToFit="1"/>
      <protection/>
    </xf>
    <xf numFmtId="176" fontId="74" fillId="0" borderId="124" xfId="0" applyNumberFormat="1" applyFont="1" applyBorder="1" applyAlignment="1" applyProtection="1">
      <alignment horizontal="right" vertical="center" shrinkToFit="1"/>
      <protection/>
    </xf>
    <xf numFmtId="176" fontId="74" fillId="0" borderId="106" xfId="0" applyNumberFormat="1" applyFont="1" applyBorder="1" applyAlignment="1" applyProtection="1">
      <alignment horizontal="center" vertical="center"/>
      <protection locked="0"/>
    </xf>
    <xf numFmtId="176" fontId="74" fillId="0" borderId="125" xfId="0" applyNumberFormat="1" applyFont="1" applyBorder="1" applyAlignment="1" applyProtection="1">
      <alignment horizontal="center" vertical="center"/>
      <protection locked="0"/>
    </xf>
    <xf numFmtId="176" fontId="74" fillId="0" borderId="88" xfId="0" applyNumberFormat="1" applyFont="1" applyBorder="1" applyAlignment="1" applyProtection="1">
      <alignment horizontal="right" vertical="center"/>
      <protection/>
    </xf>
    <xf numFmtId="176" fontId="74" fillId="0" borderId="89" xfId="0" applyNumberFormat="1" applyFont="1" applyBorder="1" applyAlignment="1" applyProtection="1">
      <alignment horizontal="right" vertical="center"/>
      <protection/>
    </xf>
    <xf numFmtId="176" fontId="74" fillId="0" borderId="122" xfId="0" applyNumberFormat="1" applyFont="1" applyBorder="1" applyAlignment="1" applyProtection="1">
      <alignment horizontal="right" vertical="center"/>
      <protection/>
    </xf>
    <xf numFmtId="176" fontId="74" fillId="0" borderId="123" xfId="0" applyNumberFormat="1" applyFont="1" applyBorder="1" applyAlignment="1" applyProtection="1">
      <alignment horizontal="right" vertical="center"/>
      <protection/>
    </xf>
    <xf numFmtId="176" fontId="74" fillId="0" borderId="126" xfId="0" applyNumberFormat="1" applyFont="1" applyBorder="1" applyAlignment="1" applyProtection="1">
      <alignment horizontal="right" vertical="center"/>
      <protection/>
    </xf>
    <xf numFmtId="176" fontId="74" fillId="0" borderId="127" xfId="0" applyNumberFormat="1" applyFont="1" applyBorder="1" applyAlignment="1" applyProtection="1">
      <alignment horizontal="right" vertical="center"/>
      <protection/>
    </xf>
    <xf numFmtId="176" fontId="74" fillId="0" borderId="128" xfId="0" applyNumberFormat="1" applyFont="1" applyBorder="1" applyAlignment="1" applyProtection="1">
      <alignment horizontal="right" vertical="center"/>
      <protection/>
    </xf>
    <xf numFmtId="176" fontId="74" fillId="0" borderId="129" xfId="0" applyNumberFormat="1" applyFont="1" applyBorder="1" applyAlignment="1" applyProtection="1">
      <alignment horizontal="right" vertical="center"/>
      <protection/>
    </xf>
    <xf numFmtId="176" fontId="74" fillId="0" borderId="63" xfId="0" applyNumberFormat="1" applyFont="1" applyBorder="1" applyAlignment="1" applyProtection="1">
      <alignment horizontal="right" vertical="center" shrinkToFit="1"/>
      <protection locked="0"/>
    </xf>
    <xf numFmtId="176" fontId="74" fillId="0" borderId="130" xfId="0" applyNumberFormat="1" applyFont="1" applyBorder="1" applyAlignment="1" applyProtection="1">
      <alignment horizontal="right" vertical="center" shrinkToFit="1"/>
      <protection locked="0"/>
    </xf>
    <xf numFmtId="176" fontId="74" fillId="0" borderId="64" xfId="0" applyNumberFormat="1" applyFont="1" applyBorder="1" applyAlignment="1" applyProtection="1">
      <alignment horizontal="right" vertical="center" shrinkToFit="1"/>
      <protection locked="0"/>
    </xf>
    <xf numFmtId="176" fontId="74" fillId="0" borderId="106" xfId="0" applyNumberFormat="1" applyFont="1" applyBorder="1" applyAlignment="1" applyProtection="1">
      <alignment horizontal="right" vertical="center" shrinkToFit="1"/>
      <protection locked="0"/>
    </xf>
    <xf numFmtId="176" fontId="74" fillId="0" borderId="41" xfId="0" applyNumberFormat="1" applyFont="1" applyBorder="1" applyAlignment="1" applyProtection="1">
      <alignment horizontal="right" vertical="center" shrinkToFit="1"/>
      <protection locked="0"/>
    </xf>
    <xf numFmtId="176" fontId="74" fillId="0" borderId="107" xfId="0" applyNumberFormat="1" applyFont="1" applyBorder="1" applyAlignment="1" applyProtection="1">
      <alignment horizontal="right" vertical="center" shrinkToFit="1"/>
      <protection locked="0"/>
    </xf>
    <xf numFmtId="0" fontId="74" fillId="0" borderId="131" xfId="0" applyFont="1" applyBorder="1" applyAlignment="1" applyProtection="1">
      <alignment horizontal="center" vertical="center" shrinkToFit="1"/>
      <protection/>
    </xf>
    <xf numFmtId="0" fontId="74" fillId="0" borderId="74" xfId="0" applyFont="1" applyBorder="1" applyAlignment="1" applyProtection="1">
      <alignment horizontal="center" vertical="center" shrinkToFit="1"/>
      <protection/>
    </xf>
    <xf numFmtId="0" fontId="74" fillId="0" borderId="132" xfId="0" applyFont="1" applyBorder="1" applyAlignment="1" applyProtection="1">
      <alignment horizontal="center" vertical="center" shrinkToFit="1"/>
      <protection/>
    </xf>
    <xf numFmtId="0" fontId="74" fillId="0" borderId="133" xfId="0" applyFont="1" applyBorder="1" applyAlignment="1" applyProtection="1">
      <alignment horizontal="center" vertical="center" shrinkToFit="1"/>
      <protection/>
    </xf>
    <xf numFmtId="0" fontId="74" fillId="0" borderId="134" xfId="0" applyFont="1" applyBorder="1" applyAlignment="1" applyProtection="1">
      <alignment horizontal="center" vertical="center" shrinkToFit="1"/>
      <protection/>
    </xf>
    <xf numFmtId="0" fontId="74" fillId="0" borderId="23" xfId="0" applyFont="1" applyFill="1" applyBorder="1" applyAlignment="1" applyProtection="1">
      <alignment horizontal="right" vertical="center"/>
      <protection/>
    </xf>
    <xf numFmtId="0" fontId="74" fillId="0" borderId="17" xfId="0" applyFont="1" applyFill="1" applyBorder="1" applyAlignment="1" applyProtection="1">
      <alignment horizontal="right" vertical="center"/>
      <protection/>
    </xf>
    <xf numFmtId="0" fontId="74" fillId="0" borderId="17" xfId="0" applyFont="1" applyBorder="1" applyAlignment="1" applyProtection="1">
      <alignment horizontal="left" vertical="center"/>
      <protection/>
    </xf>
    <xf numFmtId="0" fontId="74" fillId="0" borderId="52" xfId="0" applyFont="1" applyBorder="1" applyAlignment="1" applyProtection="1">
      <alignment horizontal="center" vertical="center" shrinkToFit="1"/>
      <protection/>
    </xf>
    <xf numFmtId="0" fontId="74" fillId="0" borderId="53" xfId="0" applyFont="1" applyBorder="1" applyAlignment="1" applyProtection="1">
      <alignment horizontal="center" vertical="center" shrinkToFit="1"/>
      <protection/>
    </xf>
    <xf numFmtId="0" fontId="74" fillId="0" borderId="105" xfId="0" applyFont="1" applyBorder="1" applyAlignment="1" applyProtection="1">
      <alignment horizontal="center" vertical="center" shrinkToFit="1"/>
      <protection/>
    </xf>
    <xf numFmtId="0" fontId="74" fillId="0" borderId="128" xfId="0" applyFont="1" applyBorder="1" applyAlignment="1" applyProtection="1">
      <alignment horizontal="center" vertical="center" shrinkToFit="1"/>
      <protection/>
    </xf>
    <xf numFmtId="0" fontId="74" fillId="0" borderId="71" xfId="0" applyFont="1" applyBorder="1" applyAlignment="1" applyProtection="1">
      <alignment horizontal="center" vertical="center" shrinkToFit="1"/>
      <protection/>
    </xf>
    <xf numFmtId="0" fontId="74" fillId="0" borderId="72" xfId="0" applyFont="1" applyBorder="1" applyAlignment="1" applyProtection="1">
      <alignment horizontal="center" vertical="center" shrinkToFit="1"/>
      <protection/>
    </xf>
    <xf numFmtId="0" fontId="74" fillId="0" borderId="126" xfId="0" applyFont="1" applyBorder="1" applyAlignment="1" applyProtection="1">
      <alignment horizontal="center" vertical="center" shrinkToFit="1"/>
      <protection/>
    </xf>
    <xf numFmtId="0" fontId="74" fillId="0" borderId="135" xfId="0" applyFont="1" applyBorder="1" applyAlignment="1" applyProtection="1">
      <alignment horizontal="center" vertical="center" shrinkToFit="1"/>
      <protection/>
    </xf>
    <xf numFmtId="0" fontId="74" fillId="0" borderId="136" xfId="0" applyFont="1" applyBorder="1" applyAlignment="1" applyProtection="1">
      <alignment horizontal="center" vertical="center" shrinkToFit="1"/>
      <protection/>
    </xf>
    <xf numFmtId="176" fontId="74" fillId="0" borderId="126" xfId="0" applyNumberFormat="1" applyFont="1" applyBorder="1" applyAlignment="1" applyProtection="1">
      <alignment horizontal="right" vertical="center" shrinkToFit="1"/>
      <protection/>
    </xf>
    <xf numFmtId="176" fontId="74" fillId="0" borderId="135" xfId="0" applyNumberFormat="1" applyFont="1" applyBorder="1" applyAlignment="1" applyProtection="1">
      <alignment horizontal="right" vertical="center" shrinkToFit="1"/>
      <protection/>
    </xf>
    <xf numFmtId="176" fontId="74" fillId="0" borderId="136" xfId="0" applyNumberFormat="1" applyFont="1" applyBorder="1" applyAlignment="1" applyProtection="1">
      <alignment horizontal="right" vertical="center" shrinkToFit="1"/>
      <protection/>
    </xf>
    <xf numFmtId="176" fontId="74" fillId="0" borderId="128" xfId="0" applyNumberFormat="1" applyFont="1" applyBorder="1" applyAlignment="1" applyProtection="1">
      <alignment horizontal="right" vertical="center" shrinkToFit="1"/>
      <protection/>
    </xf>
    <xf numFmtId="176" fontId="74" fillId="0" borderId="71" xfId="0" applyNumberFormat="1" applyFont="1" applyBorder="1" applyAlignment="1" applyProtection="1">
      <alignment horizontal="right" vertical="center" shrinkToFit="1"/>
      <protection/>
    </xf>
    <xf numFmtId="176" fontId="74" fillId="0" borderId="72" xfId="0" applyNumberFormat="1" applyFont="1" applyBorder="1" applyAlignment="1" applyProtection="1">
      <alignment horizontal="right" vertical="center" shrinkToFit="1"/>
      <protection/>
    </xf>
    <xf numFmtId="176" fontId="74" fillId="0" borderId="90" xfId="0" applyNumberFormat="1" applyFont="1" applyBorder="1" applyAlignment="1" applyProtection="1">
      <alignment horizontal="right" vertical="center"/>
      <protection/>
    </xf>
    <xf numFmtId="176" fontId="74" fillId="0" borderId="124" xfId="0" applyNumberFormat="1" applyFont="1" applyBorder="1" applyAlignment="1" applyProtection="1">
      <alignment horizontal="right" vertical="center"/>
      <protection/>
    </xf>
    <xf numFmtId="176" fontId="74" fillId="0" borderId="136" xfId="0" applyNumberFormat="1" applyFont="1" applyBorder="1" applyAlignment="1" applyProtection="1">
      <alignment horizontal="right" vertical="center"/>
      <protection/>
    </xf>
    <xf numFmtId="176" fontId="74" fillId="0" borderId="72" xfId="0" applyNumberFormat="1" applyFont="1" applyBorder="1" applyAlignment="1" applyProtection="1">
      <alignment horizontal="right" vertical="center"/>
      <protection/>
    </xf>
    <xf numFmtId="0" fontId="74" fillId="0" borderId="22" xfId="0" applyFont="1" applyFill="1" applyBorder="1" applyAlignment="1" applyProtection="1">
      <alignment horizontal="right" vertical="center"/>
      <protection/>
    </xf>
    <xf numFmtId="0" fontId="74" fillId="0" borderId="1" xfId="0" applyFont="1" applyFill="1" applyBorder="1" applyAlignment="1" applyProtection="1">
      <alignment horizontal="right" vertical="center"/>
      <protection/>
    </xf>
    <xf numFmtId="0" fontId="74" fillId="0" borderId="1" xfId="0" applyFont="1" applyBorder="1" applyAlignment="1" applyProtection="1">
      <alignment horizontal="right" vertical="center"/>
      <protection/>
    </xf>
    <xf numFmtId="0" fontId="74" fillId="0" borderId="63" xfId="0" applyFont="1" applyBorder="1" applyAlignment="1" applyProtection="1">
      <alignment horizontal="center" vertical="center" shrinkToFit="1"/>
      <protection/>
    </xf>
    <xf numFmtId="0" fontId="74" fillId="0" borderId="130" xfId="0" applyFont="1" applyBorder="1" applyAlignment="1" applyProtection="1">
      <alignment horizontal="center" vertical="center" shrinkToFit="1"/>
      <protection/>
    </xf>
    <xf numFmtId="0" fontId="74" fillId="0" borderId="64" xfId="0" applyFont="1" applyBorder="1" applyAlignment="1" applyProtection="1">
      <alignment horizontal="center" vertical="center" shrinkToFit="1"/>
      <protection/>
    </xf>
    <xf numFmtId="0" fontId="74" fillId="0" borderId="102" xfId="0" applyFont="1" applyBorder="1" applyAlignment="1" applyProtection="1">
      <alignment horizontal="center" vertical="center" shrinkToFit="1"/>
      <protection locked="0"/>
    </xf>
    <xf numFmtId="0" fontId="74" fillId="0" borderId="0" xfId="0" applyFont="1" applyBorder="1" applyAlignment="1" applyProtection="1">
      <alignment horizontal="center" vertical="center" shrinkToFit="1"/>
      <protection locked="0"/>
    </xf>
    <xf numFmtId="0" fontId="74" fillId="0" borderId="103" xfId="0" applyFont="1" applyBorder="1" applyAlignment="1" applyProtection="1">
      <alignment horizontal="center" vertical="center" shrinkToFit="1"/>
      <protection locked="0"/>
    </xf>
    <xf numFmtId="0" fontId="71" fillId="0" borderId="89" xfId="0" applyFont="1" applyFill="1" applyBorder="1" applyAlignment="1" applyProtection="1">
      <alignment horizontal="center" vertical="center"/>
      <protection/>
    </xf>
    <xf numFmtId="0" fontId="71" fillId="0" borderId="137" xfId="0" applyFont="1" applyFill="1" applyBorder="1" applyAlignment="1" applyProtection="1">
      <alignment horizontal="center" vertical="center"/>
      <protection/>
    </xf>
    <xf numFmtId="0" fontId="71" fillId="0" borderId="102"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1" fillId="0" borderId="6" xfId="0" applyFont="1" applyFill="1" applyBorder="1" applyAlignment="1" applyProtection="1">
      <alignment horizontal="center" vertical="center"/>
      <protection/>
    </xf>
    <xf numFmtId="200" fontId="74" fillId="0" borderId="57" xfId="0" applyNumberFormat="1" applyFont="1" applyBorder="1" applyAlignment="1" applyProtection="1">
      <alignment horizontal="center" vertical="center" wrapText="1"/>
      <protection locked="0"/>
    </xf>
    <xf numFmtId="200" fontId="74" fillId="0" borderId="112" xfId="0" applyNumberFormat="1" applyFont="1" applyBorder="1" applyAlignment="1" applyProtection="1">
      <alignment horizontal="center" vertical="center" wrapText="1"/>
      <protection locked="0"/>
    </xf>
    <xf numFmtId="0" fontId="74" fillId="0" borderId="138" xfId="0" applyFont="1" applyBorder="1" applyAlignment="1" applyProtection="1">
      <alignment horizontal="center" vertical="center" shrinkToFit="1"/>
      <protection/>
    </xf>
    <xf numFmtId="0" fontId="74" fillId="0" borderId="139" xfId="0" applyFont="1" applyBorder="1" applyAlignment="1" applyProtection="1">
      <alignment horizontal="center" vertical="center" shrinkToFit="1"/>
      <protection/>
    </xf>
    <xf numFmtId="0" fontId="77" fillId="0" borderId="52" xfId="0" applyFont="1" applyFill="1" applyBorder="1" applyAlignment="1" applyProtection="1">
      <alignment horizontal="center" vertical="center" shrinkToFit="1"/>
      <protection locked="0"/>
    </xf>
    <xf numFmtId="0" fontId="77" fillId="0" borderId="53" xfId="0" applyFont="1" applyFill="1" applyBorder="1" applyAlignment="1" applyProtection="1">
      <alignment horizontal="center" vertical="center" shrinkToFit="1"/>
      <protection locked="0"/>
    </xf>
    <xf numFmtId="0" fontId="77" fillId="0" borderId="105" xfId="0" applyFont="1" applyFill="1" applyBorder="1" applyAlignment="1" applyProtection="1">
      <alignment horizontal="center" vertical="center" shrinkToFit="1"/>
      <protection locked="0"/>
    </xf>
    <xf numFmtId="49" fontId="74" fillId="0" borderId="19" xfId="0" applyNumberFormat="1" applyFont="1" applyBorder="1" applyAlignment="1" applyProtection="1">
      <alignment horizontal="center" vertical="center"/>
      <protection/>
    </xf>
    <xf numFmtId="49" fontId="74" fillId="0" borderId="0" xfId="0" applyNumberFormat="1" applyFont="1" applyBorder="1" applyAlignment="1" applyProtection="1">
      <alignment horizontal="center" vertical="center"/>
      <protection/>
    </xf>
    <xf numFmtId="49" fontId="74" fillId="0" borderId="6" xfId="0" applyNumberFormat="1" applyFont="1" applyBorder="1" applyAlignment="1" applyProtection="1">
      <alignment horizontal="center" vertical="center"/>
      <protection/>
    </xf>
    <xf numFmtId="0" fontId="74" fillId="0" borderId="106" xfId="0" applyFont="1" applyBorder="1" applyAlignment="1" applyProtection="1">
      <alignment horizontal="center" vertical="center" shrinkToFit="1"/>
      <protection/>
    </xf>
    <xf numFmtId="0" fontId="74" fillId="0" borderId="41" xfId="0" applyFont="1" applyBorder="1" applyAlignment="1" applyProtection="1">
      <alignment horizontal="center" vertical="center" shrinkToFit="1"/>
      <protection/>
    </xf>
    <xf numFmtId="0" fontId="74" fillId="0" borderId="107" xfId="0" applyFont="1" applyBorder="1" applyAlignment="1" applyProtection="1">
      <alignment horizontal="center" vertical="center" shrinkToFit="1"/>
      <protection/>
    </xf>
    <xf numFmtId="0" fontId="79" fillId="0" borderId="88" xfId="0" applyNumberFormat="1" applyFont="1" applyFill="1" applyBorder="1" applyAlignment="1" applyProtection="1">
      <alignment horizontal="center" vertical="center"/>
      <protection locked="0"/>
    </xf>
    <xf numFmtId="0" fontId="79" fillId="0" borderId="89" xfId="0" applyNumberFormat="1" applyFont="1" applyFill="1" applyBorder="1" applyAlignment="1" applyProtection="1">
      <alignment horizontal="center" vertical="center"/>
      <protection locked="0"/>
    </xf>
    <xf numFmtId="0" fontId="79" fillId="0" borderId="90" xfId="0" applyNumberFormat="1" applyFont="1" applyFill="1" applyBorder="1" applyAlignment="1" applyProtection="1">
      <alignment horizontal="center" vertical="center"/>
      <protection locked="0"/>
    </xf>
    <xf numFmtId="0" fontId="74" fillId="0" borderId="23" xfId="0" applyFont="1" applyBorder="1" applyAlignment="1" applyProtection="1">
      <alignment horizontal="left" vertical="center" wrapText="1" indent="2"/>
      <protection locked="0"/>
    </xf>
    <xf numFmtId="0" fontId="74" fillId="0" borderId="17" xfId="0" applyFont="1" applyBorder="1" applyAlignment="1" applyProtection="1">
      <alignment horizontal="left" vertical="center" wrapText="1" indent="2"/>
      <protection locked="0"/>
    </xf>
    <xf numFmtId="0" fontId="79" fillId="0" borderId="18" xfId="0" applyFont="1" applyBorder="1" applyAlignment="1" applyProtection="1">
      <alignment horizontal="left" vertical="center" indent="2"/>
      <protection locked="0"/>
    </xf>
    <xf numFmtId="0" fontId="74" fillId="0" borderId="20" xfId="0" applyFont="1" applyBorder="1" applyAlignment="1" applyProtection="1">
      <alignment horizontal="right" vertical="center" wrapText="1"/>
      <protection locked="0"/>
    </xf>
    <xf numFmtId="0" fontId="74" fillId="0" borderId="2" xfId="0" applyFont="1" applyBorder="1" applyAlignment="1" applyProtection="1">
      <alignment horizontal="right" vertical="center" wrapText="1"/>
      <protection locked="0"/>
    </xf>
    <xf numFmtId="188" fontId="74" fillId="0" borderId="22" xfId="0" applyNumberFormat="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24" xfId="0" applyBorder="1" applyAlignment="1" applyProtection="1">
      <alignment vertical="center"/>
      <protection locked="0"/>
    </xf>
    <xf numFmtId="0" fontId="74"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xf>
    <xf numFmtId="0" fontId="74" fillId="0" borderId="22" xfId="0" applyFont="1" applyBorder="1" applyAlignment="1" applyProtection="1">
      <alignment vertical="center" shrinkToFit="1"/>
      <protection locked="0"/>
    </xf>
    <xf numFmtId="0" fontId="74" fillId="0" borderId="1" xfId="0" applyFont="1" applyBorder="1" applyAlignment="1" applyProtection="1">
      <alignment vertical="center" shrinkToFit="1"/>
      <protection locked="0"/>
    </xf>
    <xf numFmtId="0" fontId="74" fillId="0" borderId="24" xfId="0" applyFont="1" applyBorder="1" applyAlignment="1" applyProtection="1">
      <alignment vertical="center" shrinkToFit="1"/>
      <protection locked="0"/>
    </xf>
    <xf numFmtId="0" fontId="77" fillId="0" borderId="2" xfId="0" applyFont="1" applyBorder="1" applyAlignment="1" applyProtection="1">
      <alignment horizontal="center" vertical="center" wrapText="1"/>
      <protection locked="0"/>
    </xf>
    <xf numFmtId="0" fontId="77" fillId="0" borderId="22" xfId="0" applyFont="1" applyBorder="1" applyAlignment="1" applyProtection="1">
      <alignment horizontal="center" vertical="center"/>
      <protection locked="0"/>
    </xf>
    <xf numFmtId="0" fontId="77" fillId="0" borderId="1" xfId="0" applyFont="1" applyBorder="1" applyAlignment="1" applyProtection="1">
      <alignment horizontal="center" vertical="center"/>
      <protection locked="0"/>
    </xf>
    <xf numFmtId="0" fontId="77" fillId="0" borderId="24" xfId="0" applyFont="1" applyBorder="1" applyAlignment="1" applyProtection="1">
      <alignment horizontal="center" vertical="center"/>
      <protection locked="0"/>
    </xf>
    <xf numFmtId="41" fontId="77" fillId="0" borderId="22" xfId="101" applyFont="1" applyBorder="1" applyAlignment="1" applyProtection="1">
      <alignment horizontal="center" vertical="center"/>
      <protection/>
    </xf>
    <xf numFmtId="41" fontId="77" fillId="0" borderId="1" xfId="101" applyFont="1" applyBorder="1" applyAlignment="1" applyProtection="1">
      <alignment horizontal="center" vertical="center"/>
      <protection/>
    </xf>
    <xf numFmtId="41" fontId="77" fillId="0" borderId="24" xfId="101" applyFont="1" applyBorder="1" applyAlignment="1" applyProtection="1">
      <alignment horizontal="center" vertical="center"/>
      <protection/>
    </xf>
    <xf numFmtId="41" fontId="79" fillId="0" borderId="22" xfId="101" applyFont="1" applyBorder="1" applyAlignment="1" applyProtection="1">
      <alignment horizontal="center" vertical="center"/>
      <protection locked="0"/>
    </xf>
    <xf numFmtId="41" fontId="79" fillId="0" borderId="1" xfId="101" applyFont="1" applyBorder="1" applyAlignment="1" applyProtection="1">
      <alignment horizontal="center" vertical="center"/>
      <protection locked="0"/>
    </xf>
    <xf numFmtId="41" fontId="79" fillId="0" borderId="24" xfId="101" applyFont="1" applyBorder="1" applyAlignment="1" applyProtection="1">
      <alignment horizontal="center" vertical="center"/>
      <protection locked="0"/>
    </xf>
    <xf numFmtId="0" fontId="79" fillId="0" borderId="19" xfId="0" applyFont="1" applyBorder="1" applyAlignment="1" applyProtection="1">
      <alignment horizontal="center" vertical="center" wrapText="1"/>
      <protection/>
    </xf>
    <xf numFmtId="0" fontId="79" fillId="0" borderId="6" xfId="0" applyFont="1" applyBorder="1" applyAlignment="1" applyProtection="1">
      <alignment horizontal="center" vertical="center" wrapText="1"/>
      <protection/>
    </xf>
    <xf numFmtId="0" fontId="79" fillId="0" borderId="0" xfId="0" applyFont="1" applyBorder="1" applyAlignment="1" applyProtection="1">
      <alignment horizontal="center" vertical="center" wrapText="1"/>
      <protection/>
    </xf>
    <xf numFmtId="0" fontId="77" fillId="0" borderId="23" xfId="0" applyFont="1" applyBorder="1" applyAlignment="1" applyProtection="1">
      <alignment vertical="center" wrapText="1"/>
      <protection locked="0"/>
    </xf>
    <xf numFmtId="0" fontId="77" fillId="0" borderId="17" xfId="0" applyFont="1" applyBorder="1" applyAlignment="1" applyProtection="1">
      <alignment vertical="center" wrapText="1"/>
      <protection locked="0"/>
    </xf>
    <xf numFmtId="0" fontId="82" fillId="0" borderId="18" xfId="0" applyFont="1" applyBorder="1" applyAlignment="1" applyProtection="1">
      <alignment vertical="center"/>
      <protection locked="0"/>
    </xf>
    <xf numFmtId="203" fontId="74" fillId="0" borderId="23" xfId="0" applyNumberFormat="1" applyFont="1" applyBorder="1" applyAlignment="1" applyProtection="1" quotePrefix="1">
      <alignment horizontal="center" vertical="center"/>
      <protection locked="0"/>
    </xf>
    <xf numFmtId="203" fontId="74" fillId="0" borderId="18" xfId="0" applyNumberFormat="1" applyFont="1" applyBorder="1" applyAlignment="1" applyProtection="1">
      <alignment horizontal="center" vertical="center"/>
      <protection locked="0"/>
    </xf>
    <xf numFmtId="203" fontId="74" fillId="0" borderId="19" xfId="0" applyNumberFormat="1" applyFont="1" applyBorder="1" applyAlignment="1" applyProtection="1">
      <alignment horizontal="center" vertical="center"/>
      <protection locked="0"/>
    </xf>
    <xf numFmtId="203" fontId="74" fillId="0" borderId="6" xfId="0" applyNumberFormat="1" applyFont="1" applyBorder="1" applyAlignment="1" applyProtection="1">
      <alignment horizontal="center" vertical="center"/>
      <protection locked="0"/>
    </xf>
    <xf numFmtId="203" fontId="74" fillId="0" borderId="20" xfId="0" applyNumberFormat="1" applyFont="1" applyBorder="1" applyAlignment="1" applyProtection="1">
      <alignment horizontal="center" vertical="center"/>
      <protection locked="0"/>
    </xf>
    <xf numFmtId="203" fontId="74" fillId="0" borderId="21" xfId="0" applyNumberFormat="1" applyFont="1" applyBorder="1" applyAlignment="1" applyProtection="1">
      <alignment horizontal="center" vertical="center"/>
      <protection locked="0"/>
    </xf>
    <xf numFmtId="0" fontId="74" fillId="0" borderId="26" xfId="0" applyFont="1" applyBorder="1" applyAlignment="1" applyProtection="1">
      <alignment vertical="center" wrapText="1"/>
      <protection locked="0"/>
    </xf>
    <xf numFmtId="0" fontId="79" fillId="0" borderId="26" xfId="0" applyFont="1" applyBorder="1" applyAlignment="1" applyProtection="1">
      <alignment vertical="center"/>
      <protection locked="0"/>
    </xf>
    <xf numFmtId="0" fontId="83" fillId="0" borderId="27" xfId="0" applyFont="1" applyBorder="1" applyAlignment="1" applyProtection="1">
      <alignment vertical="center" wrapText="1"/>
      <protection locked="0"/>
    </xf>
    <xf numFmtId="0" fontId="83" fillId="0" borderId="27" xfId="0" applyFont="1" applyBorder="1" applyAlignment="1" applyProtection="1">
      <alignment vertical="center"/>
      <protection locked="0"/>
    </xf>
    <xf numFmtId="41" fontId="74" fillId="0" borderId="22" xfId="101" applyFont="1" applyFill="1" applyBorder="1" applyAlignment="1" applyProtection="1">
      <alignment vertical="center"/>
      <protection locked="0"/>
    </xf>
    <xf numFmtId="41" fontId="74" fillId="0" borderId="1" xfId="101" applyFont="1" applyFill="1" applyBorder="1" applyAlignment="1" applyProtection="1">
      <alignment vertical="center"/>
      <protection locked="0"/>
    </xf>
    <xf numFmtId="41" fontId="74" fillId="0" borderId="24" xfId="101" applyFont="1" applyFill="1" applyBorder="1" applyAlignment="1" applyProtection="1">
      <alignment vertical="center"/>
      <protection locked="0"/>
    </xf>
    <xf numFmtId="0" fontId="77" fillId="0" borderId="22" xfId="0" applyFont="1" applyBorder="1" applyAlignment="1" applyProtection="1">
      <alignment horizontal="center" vertical="center" wrapText="1"/>
      <protection/>
    </xf>
    <xf numFmtId="0" fontId="77" fillId="0" borderId="1" xfId="0" applyFont="1" applyBorder="1" applyAlignment="1" applyProtection="1">
      <alignment horizontal="center" vertical="center" wrapText="1"/>
      <protection/>
    </xf>
    <xf numFmtId="0" fontId="77" fillId="0" borderId="24" xfId="0" applyFont="1" applyBorder="1" applyAlignment="1" applyProtection="1">
      <alignment horizontal="center" vertical="center" wrapText="1"/>
      <protection/>
    </xf>
    <xf numFmtId="0" fontId="74" fillId="0" borderId="2" xfId="0" applyFont="1" applyBorder="1" applyAlignment="1" applyProtection="1">
      <alignment horizontal="right" vertical="center" shrinkToFit="1"/>
      <protection/>
    </xf>
    <xf numFmtId="0" fontId="74" fillId="0" borderId="22" xfId="0" applyFont="1" applyBorder="1" applyAlignment="1" applyProtection="1" quotePrefix="1">
      <alignment horizontal="center" vertical="center" wrapText="1"/>
      <protection locked="0"/>
    </xf>
    <xf numFmtId="0" fontId="74" fillId="0" borderId="19"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4" fillId="0" borderId="6" xfId="0" applyFont="1" applyBorder="1" applyAlignment="1" applyProtection="1">
      <alignment horizontal="center" vertical="center" wrapText="1"/>
      <protection/>
    </xf>
    <xf numFmtId="177" fontId="79" fillId="0" borderId="22" xfId="0" applyNumberFormat="1" applyFont="1" applyBorder="1" applyAlignment="1" applyProtection="1">
      <alignment horizontal="center" vertical="center"/>
      <protection/>
    </xf>
    <xf numFmtId="177" fontId="79" fillId="0" borderId="1" xfId="0" applyNumberFormat="1" applyFont="1" applyBorder="1" applyAlignment="1" applyProtection="1">
      <alignment horizontal="center" vertical="center"/>
      <protection/>
    </xf>
    <xf numFmtId="177" fontId="79" fillId="0" borderId="24" xfId="0" applyNumberFormat="1" applyFont="1" applyBorder="1" applyAlignment="1" applyProtection="1">
      <alignment horizontal="center" vertical="center"/>
      <protection/>
    </xf>
    <xf numFmtId="176" fontId="77" fillId="0" borderId="22" xfId="0" applyNumberFormat="1" applyFont="1" applyFill="1" applyBorder="1" applyAlignment="1" applyProtection="1">
      <alignment horizontal="center" vertical="center"/>
      <protection/>
    </xf>
    <xf numFmtId="176" fontId="77" fillId="0" borderId="1" xfId="0" applyNumberFormat="1" applyFont="1" applyFill="1" applyBorder="1" applyAlignment="1" applyProtection="1">
      <alignment horizontal="center" vertical="center"/>
      <protection/>
    </xf>
    <xf numFmtId="176" fontId="77" fillId="0" borderId="24" xfId="0" applyNumberFormat="1" applyFont="1" applyFill="1" applyBorder="1" applyAlignment="1" applyProtection="1">
      <alignment horizontal="center" vertical="center"/>
      <protection/>
    </xf>
    <xf numFmtId="176" fontId="74" fillId="0" borderId="63" xfId="0" applyNumberFormat="1" applyFont="1" applyFill="1" applyBorder="1" applyAlignment="1" applyProtection="1">
      <alignment horizontal="right" vertical="center" shrinkToFit="1"/>
      <protection locked="0"/>
    </xf>
    <xf numFmtId="176" fontId="74" fillId="0" borderId="130" xfId="0" applyNumberFormat="1" applyFont="1" applyFill="1" applyBorder="1" applyAlignment="1" applyProtection="1">
      <alignment horizontal="right" vertical="center" shrinkToFit="1"/>
      <protection locked="0"/>
    </xf>
    <xf numFmtId="176" fontId="74" fillId="0" borderId="140" xfId="0" applyNumberFormat="1" applyFont="1" applyFill="1" applyBorder="1" applyAlignment="1" applyProtection="1">
      <alignment horizontal="right" vertical="center" shrinkToFit="1"/>
      <protection locked="0"/>
    </xf>
    <xf numFmtId="176" fontId="74" fillId="0" borderId="106" xfId="0" applyNumberFormat="1" applyFont="1" applyFill="1" applyBorder="1" applyAlignment="1" applyProtection="1">
      <alignment horizontal="right" vertical="center" shrinkToFit="1"/>
      <protection locked="0"/>
    </xf>
    <xf numFmtId="176" fontId="74" fillId="0" borderId="41" xfId="0" applyNumberFormat="1" applyFont="1" applyFill="1" applyBorder="1" applyAlignment="1" applyProtection="1">
      <alignment horizontal="right" vertical="center" shrinkToFit="1"/>
      <protection locked="0"/>
    </xf>
    <xf numFmtId="176" fontId="74" fillId="0" borderId="42" xfId="0" applyNumberFormat="1" applyFont="1" applyFill="1" applyBorder="1" applyAlignment="1" applyProtection="1">
      <alignment horizontal="right" vertical="center" shrinkToFit="1"/>
      <protection locked="0"/>
    </xf>
    <xf numFmtId="0" fontId="74" fillId="0" borderId="0" xfId="0" applyFont="1" applyBorder="1" applyAlignment="1" applyProtection="1">
      <alignment horizontal="right" vertical="center" shrinkToFit="1"/>
      <protection locked="0"/>
    </xf>
    <xf numFmtId="0" fontId="77" fillId="0" borderId="4" xfId="0" applyFont="1" applyBorder="1" applyAlignment="1" applyProtection="1">
      <alignment horizontal="center" vertical="center" wrapText="1"/>
      <protection locked="0"/>
    </xf>
    <xf numFmtId="176" fontId="74" fillId="0" borderId="55" xfId="0" applyNumberFormat="1" applyFont="1" applyBorder="1" applyAlignment="1" applyProtection="1">
      <alignment horizontal="center" vertical="center"/>
      <protection locked="0"/>
    </xf>
    <xf numFmtId="176" fontId="74" fillId="0" borderId="57" xfId="0" applyNumberFormat="1" applyFont="1" applyBorder="1" applyAlignment="1" applyProtection="1">
      <alignment horizontal="center" vertical="center"/>
      <protection locked="0"/>
    </xf>
    <xf numFmtId="176" fontId="74" fillId="0" borderId="19" xfId="0" applyNumberFormat="1" applyFont="1" applyBorder="1" applyAlignment="1" applyProtection="1">
      <alignment horizontal="center" vertical="center"/>
      <protection locked="0"/>
    </xf>
    <xf numFmtId="176" fontId="74" fillId="0" borderId="6" xfId="0" applyNumberFormat="1" applyFont="1" applyBorder="1" applyAlignment="1" applyProtection="1">
      <alignment horizontal="center" vertical="center"/>
      <protection locked="0"/>
    </xf>
    <xf numFmtId="176" fontId="74" fillId="0" borderId="102" xfId="0" applyNumberFormat="1" applyFont="1" applyFill="1" applyBorder="1" applyAlignment="1" applyProtection="1">
      <alignment horizontal="right" vertical="center" shrinkToFit="1"/>
      <protection locked="0"/>
    </xf>
    <xf numFmtId="176" fontId="74" fillId="0" borderId="0" xfId="0" applyNumberFormat="1" applyFont="1" applyFill="1" applyBorder="1" applyAlignment="1" applyProtection="1">
      <alignment horizontal="right" vertical="center" shrinkToFit="1"/>
      <protection locked="0"/>
    </xf>
    <xf numFmtId="176" fontId="74" fillId="0" borderId="29" xfId="0" applyNumberFormat="1" applyFont="1" applyFill="1" applyBorder="1" applyAlignment="1" applyProtection="1">
      <alignment horizontal="right" vertical="center" shrinkToFit="1"/>
      <protection locked="0"/>
    </xf>
    <xf numFmtId="176" fontId="74" fillId="0" borderId="117" xfId="0" applyNumberFormat="1" applyFont="1" applyFill="1" applyBorder="1" applyAlignment="1" applyProtection="1">
      <alignment horizontal="right" vertical="center" shrinkToFit="1"/>
      <protection locked="0"/>
    </xf>
    <xf numFmtId="176" fontId="74" fillId="0" borderId="141" xfId="0" applyNumberFormat="1" applyFont="1" applyFill="1" applyBorder="1" applyAlignment="1" applyProtection="1">
      <alignment horizontal="right" vertical="center" shrinkToFit="1"/>
      <protection locked="0"/>
    </xf>
    <xf numFmtId="176" fontId="74" fillId="0" borderId="142" xfId="0" applyNumberFormat="1" applyFont="1" applyFill="1" applyBorder="1" applyAlignment="1" applyProtection="1">
      <alignment horizontal="right" vertical="center" shrinkToFit="1"/>
      <protection locked="0"/>
    </xf>
    <xf numFmtId="176" fontId="74" fillId="0" borderId="102" xfId="0" applyNumberFormat="1" applyFont="1" applyBorder="1" applyAlignment="1" applyProtection="1">
      <alignment horizontal="center" vertical="center"/>
      <protection locked="0"/>
    </xf>
    <xf numFmtId="176" fontId="74" fillId="0" borderId="88" xfId="0" applyNumberFormat="1" applyFont="1" applyFill="1" applyBorder="1" applyAlignment="1" applyProtection="1">
      <alignment horizontal="right" vertical="center" shrinkToFit="1"/>
      <protection locked="0"/>
    </xf>
    <xf numFmtId="176" fontId="74" fillId="0" borderId="89" xfId="0" applyNumberFormat="1" applyFont="1" applyFill="1" applyBorder="1" applyAlignment="1" applyProtection="1">
      <alignment horizontal="right" vertical="center" shrinkToFit="1"/>
      <protection locked="0"/>
    </xf>
    <xf numFmtId="176" fontId="74" fillId="0" borderId="143" xfId="0" applyNumberFormat="1" applyFont="1" applyFill="1" applyBorder="1" applyAlignment="1" applyProtection="1">
      <alignment horizontal="right" vertical="center" shrinkToFit="1"/>
      <protection locked="0"/>
    </xf>
    <xf numFmtId="176" fontId="74" fillId="0" borderId="64" xfId="0" applyNumberFormat="1" applyFont="1" applyFill="1" applyBorder="1" applyAlignment="1" applyProtection="1">
      <alignment horizontal="right" vertical="center" shrinkToFit="1"/>
      <protection locked="0"/>
    </xf>
    <xf numFmtId="176" fontId="74" fillId="0" borderId="102" xfId="0" applyNumberFormat="1" applyFont="1" applyBorder="1" applyAlignment="1" applyProtection="1">
      <alignment horizontal="right" vertical="center" shrinkToFit="1"/>
      <protection locked="0"/>
    </xf>
    <xf numFmtId="176" fontId="74" fillId="0" borderId="0" xfId="0" applyNumberFormat="1" applyFont="1" applyBorder="1" applyAlignment="1" applyProtection="1">
      <alignment horizontal="right" vertical="center" shrinkToFit="1"/>
      <protection locked="0"/>
    </xf>
    <xf numFmtId="176" fontId="74" fillId="0" borderId="103" xfId="0" applyNumberFormat="1" applyFont="1" applyBorder="1" applyAlignment="1" applyProtection="1">
      <alignment horizontal="right" vertical="center" shrinkToFit="1"/>
      <protection locked="0"/>
    </xf>
    <xf numFmtId="176" fontId="74" fillId="0" borderId="56" xfId="0" applyNumberFormat="1" applyFont="1" applyFill="1" applyBorder="1" applyAlignment="1" applyProtection="1">
      <alignment horizontal="center" vertical="center"/>
      <protection locked="0"/>
    </xf>
    <xf numFmtId="176" fontId="74" fillId="0" borderId="137" xfId="0" applyNumberFormat="1" applyFont="1" applyFill="1" applyBorder="1" applyAlignment="1" applyProtection="1">
      <alignment horizontal="center" vertical="center"/>
      <protection locked="0"/>
    </xf>
    <xf numFmtId="176" fontId="74" fillId="0" borderId="117" xfId="0" applyNumberFormat="1" applyFont="1" applyBorder="1" applyAlignment="1" applyProtection="1">
      <alignment horizontal="right" vertical="center" shrinkToFit="1"/>
      <protection locked="0"/>
    </xf>
    <xf numFmtId="176" fontId="74" fillId="0" borderId="141" xfId="0" applyNumberFormat="1" applyFont="1" applyBorder="1" applyAlignment="1" applyProtection="1">
      <alignment horizontal="right" vertical="center" shrinkToFit="1"/>
      <protection locked="0"/>
    </xf>
    <xf numFmtId="176" fontId="74" fillId="0" borderId="112" xfId="0" applyNumberFormat="1" applyFont="1" applyBorder="1" applyAlignment="1" applyProtection="1">
      <alignment horizontal="right" vertical="center" shrinkToFit="1"/>
      <protection locked="0"/>
    </xf>
    <xf numFmtId="176" fontId="74" fillId="0" borderId="60" xfId="0" applyNumberFormat="1" applyFont="1" applyFill="1" applyBorder="1" applyAlignment="1" applyProtection="1">
      <alignment horizontal="center" vertical="center"/>
      <protection locked="0"/>
    </xf>
    <xf numFmtId="176" fontId="74" fillId="0" borderId="110" xfId="0" applyNumberFormat="1" applyFont="1" applyFill="1" applyBorder="1" applyAlignment="1" applyProtection="1">
      <alignment horizontal="center" vertical="center"/>
      <protection locked="0"/>
    </xf>
    <xf numFmtId="0" fontId="74" fillId="0" borderId="106" xfId="0" applyFont="1" applyBorder="1" applyAlignment="1" applyProtection="1">
      <alignment horizontal="center" vertical="center" shrinkToFit="1"/>
      <protection locked="0"/>
    </xf>
    <xf numFmtId="0" fontId="74" fillId="0" borderId="41" xfId="0" applyFont="1" applyBorder="1" applyAlignment="1" applyProtection="1">
      <alignment horizontal="center" vertical="center" shrinkToFit="1"/>
      <protection locked="0"/>
    </xf>
    <xf numFmtId="0" fontId="74" fillId="0" borderId="107" xfId="0" applyFont="1" applyBorder="1" applyAlignment="1" applyProtection="1">
      <alignment horizontal="center" vertical="center" shrinkToFit="1"/>
      <protection locked="0"/>
    </xf>
    <xf numFmtId="0" fontId="74" fillId="0" borderId="117" xfId="0" applyFont="1" applyBorder="1" applyAlignment="1" applyProtection="1">
      <alignment horizontal="center" vertical="center" shrinkToFit="1"/>
      <protection locked="0"/>
    </xf>
    <xf numFmtId="0" fontId="74" fillId="0" borderId="141" xfId="0" applyFont="1" applyBorder="1" applyAlignment="1" applyProtection="1">
      <alignment horizontal="center" vertical="center" shrinkToFit="1"/>
      <protection locked="0"/>
    </xf>
    <xf numFmtId="0" fontId="74" fillId="0" borderId="112" xfId="0" applyFont="1" applyBorder="1" applyAlignment="1" applyProtection="1">
      <alignment horizontal="center" vertical="center" shrinkToFit="1"/>
      <protection locked="0"/>
    </xf>
    <xf numFmtId="0" fontId="74" fillId="0" borderId="60" xfId="0" applyFont="1" applyBorder="1" applyAlignment="1" applyProtection="1">
      <alignment horizontal="center" vertical="center" shrinkToFit="1"/>
      <protection locked="0"/>
    </xf>
    <xf numFmtId="0" fontId="74" fillId="0" borderId="64" xfId="0" applyFont="1" applyBorder="1" applyAlignment="1" applyProtection="1">
      <alignment horizontal="center" vertical="center" shrinkToFit="1"/>
      <protection locked="0"/>
    </xf>
    <xf numFmtId="180" fontId="74" fillId="0" borderId="63" xfId="0" applyNumberFormat="1" applyFont="1" applyBorder="1" applyAlignment="1" applyProtection="1">
      <alignment horizontal="center" vertical="center" wrapText="1" shrinkToFit="1"/>
      <protection locked="0"/>
    </xf>
    <xf numFmtId="180" fontId="74" fillId="0" borderId="130" xfId="0" applyNumberFormat="1" applyFont="1" applyBorder="1" applyAlignment="1" applyProtection="1">
      <alignment horizontal="center" vertical="center" wrapText="1" shrinkToFit="1"/>
      <protection locked="0"/>
    </xf>
    <xf numFmtId="180" fontId="74" fillId="0" borderId="64" xfId="0" applyNumberFormat="1" applyFont="1" applyBorder="1" applyAlignment="1" applyProtection="1">
      <alignment horizontal="center" vertical="center" wrapText="1" shrinkToFit="1"/>
      <protection locked="0"/>
    </xf>
    <xf numFmtId="200" fontId="74" fillId="0" borderId="55" xfId="0" applyNumberFormat="1" applyFont="1" applyBorder="1" applyAlignment="1" applyProtection="1">
      <alignment horizontal="center" vertical="center" wrapText="1"/>
      <protection locked="0"/>
    </xf>
    <xf numFmtId="200" fontId="74" fillId="0" borderId="107" xfId="0" applyNumberFormat="1" applyFont="1" applyBorder="1" applyAlignment="1" applyProtection="1">
      <alignment horizontal="center" vertical="center" wrapText="1"/>
      <protection locked="0"/>
    </xf>
    <xf numFmtId="200" fontId="74" fillId="0" borderId="19" xfId="0" applyNumberFormat="1" applyFont="1" applyBorder="1" applyAlignment="1" applyProtection="1">
      <alignment horizontal="center" vertical="center" wrapText="1"/>
      <protection locked="0"/>
    </xf>
    <xf numFmtId="200" fontId="74" fillId="0" borderId="103" xfId="0" applyNumberFormat="1" applyFont="1" applyBorder="1" applyAlignment="1" applyProtection="1">
      <alignment horizontal="center" vertical="center" wrapText="1"/>
      <protection locked="0"/>
    </xf>
    <xf numFmtId="176" fontId="74" fillId="0" borderId="88" xfId="0" applyNumberFormat="1" applyFont="1" applyFill="1" applyBorder="1" applyAlignment="1" applyProtection="1">
      <alignment horizontal="center" vertical="center"/>
      <protection locked="0"/>
    </xf>
    <xf numFmtId="0" fontId="74" fillId="0" borderId="54" xfId="0" applyFont="1" applyBorder="1" applyAlignment="1" applyProtection="1">
      <alignment horizontal="center" vertical="center" shrinkToFit="1"/>
      <protection/>
    </xf>
    <xf numFmtId="0" fontId="74" fillId="0" borderId="144" xfId="0" applyFont="1" applyBorder="1" applyAlignment="1" applyProtection="1">
      <alignment horizontal="center" vertical="center" shrinkToFit="1"/>
      <protection/>
    </xf>
    <xf numFmtId="176" fontId="74" fillId="0" borderId="145" xfId="0" applyNumberFormat="1" applyFont="1" applyBorder="1" applyAlignment="1" applyProtection="1">
      <alignment horizontal="right" vertical="center" shrinkToFit="1"/>
      <protection/>
    </xf>
    <xf numFmtId="176" fontId="74" fillId="0" borderId="146" xfId="0" applyNumberFormat="1" applyFont="1" applyBorder="1" applyAlignment="1" applyProtection="1">
      <alignment horizontal="right" vertical="center" shrinkToFit="1"/>
      <protection/>
    </xf>
    <xf numFmtId="0" fontId="78" fillId="16" borderId="63" xfId="0" applyFont="1" applyFill="1" applyBorder="1" applyAlignment="1" applyProtection="1">
      <alignment horizontal="center" vertical="center" wrapText="1"/>
      <protection/>
    </xf>
    <xf numFmtId="0" fontId="78" fillId="16" borderId="130" xfId="0" applyFont="1" applyFill="1" applyBorder="1" applyAlignment="1" applyProtection="1">
      <alignment horizontal="center" vertical="center" wrapText="1"/>
      <protection/>
    </xf>
    <xf numFmtId="0" fontId="78" fillId="16" borderId="64" xfId="0" applyFont="1" applyFill="1" applyBorder="1" applyAlignment="1" applyProtection="1">
      <alignment horizontal="center" vertical="center" wrapText="1"/>
      <protection/>
    </xf>
    <xf numFmtId="0" fontId="74" fillId="0" borderId="82" xfId="0" applyFont="1" applyBorder="1" applyAlignment="1" applyProtection="1">
      <alignment horizontal="right" vertical="center"/>
      <protection/>
    </xf>
    <xf numFmtId="0" fontId="74" fillId="0" borderId="83" xfId="0" applyFont="1" applyBorder="1" applyAlignment="1" applyProtection="1">
      <alignment horizontal="right" vertical="center"/>
      <protection/>
    </xf>
    <xf numFmtId="0" fontId="74" fillId="0" borderId="147" xfId="0" applyFont="1" applyBorder="1" applyAlignment="1" applyProtection="1">
      <alignment horizontal="center" vertical="center" shrinkToFit="1"/>
      <protection/>
    </xf>
    <xf numFmtId="0" fontId="74" fillId="0" borderId="75" xfId="0" applyFont="1" applyBorder="1" applyAlignment="1" applyProtection="1">
      <alignment horizontal="center" vertical="center" shrinkToFit="1"/>
      <protection/>
    </xf>
    <xf numFmtId="176" fontId="74" fillId="0" borderId="90" xfId="0" applyNumberFormat="1" applyFont="1" applyFill="1" applyBorder="1" applyAlignment="1" applyProtection="1">
      <alignment horizontal="right" vertical="center" shrinkToFit="1"/>
      <protection locked="0"/>
    </xf>
    <xf numFmtId="0" fontId="71" fillId="0" borderId="52" xfId="0" applyFont="1" applyFill="1" applyBorder="1" applyAlignment="1" applyProtection="1">
      <alignment horizontal="center" vertical="center"/>
      <protection/>
    </xf>
    <xf numFmtId="0" fontId="71" fillId="0" borderId="148" xfId="0" applyFont="1" applyFill="1" applyBorder="1" applyAlignment="1" applyProtection="1">
      <alignment horizontal="center" vertical="center"/>
      <protection/>
    </xf>
    <xf numFmtId="0" fontId="71" fillId="0" borderId="128" xfId="0" applyFont="1" applyFill="1" applyBorder="1" applyAlignment="1" applyProtection="1">
      <alignment horizontal="center" vertical="center"/>
      <protection/>
    </xf>
    <xf numFmtId="0" fontId="71" fillId="0" borderId="129" xfId="0" applyFont="1" applyFill="1" applyBorder="1" applyAlignment="1" applyProtection="1">
      <alignment horizontal="center" vertical="center"/>
      <protection/>
    </xf>
    <xf numFmtId="178" fontId="44" fillId="0" borderId="149" xfId="0" applyNumberFormat="1" applyFont="1" applyFill="1" applyBorder="1" applyAlignment="1" applyProtection="1">
      <alignment horizontal="left" vertical="center" wrapText="1" shrinkToFit="1"/>
      <protection locked="0"/>
    </xf>
    <xf numFmtId="178" fontId="44" fillId="0" borderId="92" xfId="0" applyNumberFormat="1" applyFont="1" applyFill="1" applyBorder="1" applyAlignment="1" applyProtection="1">
      <alignment horizontal="left" vertical="center" wrapText="1" shrinkToFit="1"/>
      <protection locked="0"/>
    </xf>
    <xf numFmtId="178" fontId="44" fillId="0" borderId="150" xfId="0" applyNumberFormat="1" applyFont="1" applyFill="1" applyBorder="1" applyAlignment="1" applyProtection="1">
      <alignment horizontal="left" vertical="center" wrapText="1" shrinkToFit="1"/>
      <protection locked="0"/>
    </xf>
    <xf numFmtId="181" fontId="77" fillId="0" borderId="73" xfId="0" applyNumberFormat="1" applyFont="1" applyFill="1" applyBorder="1" applyAlignment="1" applyProtection="1">
      <alignment horizontal="center" vertical="center" shrinkToFit="1"/>
      <protection locked="0"/>
    </xf>
    <xf numFmtId="181" fontId="77" fillId="0" borderId="74" xfId="0" applyNumberFormat="1" applyFont="1" applyFill="1" applyBorder="1" applyAlignment="1" applyProtection="1">
      <alignment horizontal="center" vertical="center" shrinkToFit="1"/>
      <protection locked="0"/>
    </xf>
    <xf numFmtId="181" fontId="77" fillId="0" borderId="151" xfId="0" applyNumberFormat="1" applyFont="1" applyFill="1" applyBorder="1" applyAlignment="1" applyProtection="1">
      <alignment horizontal="center" vertical="center" shrinkToFit="1"/>
      <protection locked="0"/>
    </xf>
    <xf numFmtId="0" fontId="74" fillId="0" borderId="73" xfId="0" applyFont="1" applyFill="1" applyBorder="1" applyAlignment="1" applyProtection="1">
      <alignment horizontal="right" vertical="center" shrinkToFit="1"/>
      <protection locked="0"/>
    </xf>
    <xf numFmtId="0" fontId="74" fillId="0" borderId="74" xfId="0" applyFont="1" applyFill="1" applyBorder="1" applyAlignment="1" applyProtection="1">
      <alignment horizontal="right" vertical="center" shrinkToFit="1"/>
      <protection locked="0"/>
    </xf>
    <xf numFmtId="0" fontId="74" fillId="0" borderId="151" xfId="0" applyFont="1" applyFill="1" applyBorder="1" applyAlignment="1" applyProtection="1">
      <alignment horizontal="right" vertical="center" shrinkToFit="1"/>
      <protection locked="0"/>
    </xf>
    <xf numFmtId="0" fontId="74" fillId="0" borderId="60" xfId="0" applyFont="1" applyFill="1" applyBorder="1" applyAlignment="1" applyProtection="1">
      <alignment horizontal="center" vertical="center" shrinkToFit="1"/>
      <protection locked="0"/>
    </xf>
    <xf numFmtId="0" fontId="74" fillId="0" borderId="64" xfId="0" applyFont="1" applyFill="1" applyBorder="1" applyAlignment="1" applyProtection="1">
      <alignment horizontal="center" vertical="center" shrinkToFit="1"/>
      <protection locked="0"/>
    </xf>
    <xf numFmtId="49" fontId="74" fillId="0" borderId="56" xfId="0" applyNumberFormat="1" applyFont="1" applyFill="1" applyBorder="1" applyAlignment="1" applyProtection="1">
      <alignment horizontal="center" vertical="center"/>
      <protection/>
    </xf>
    <xf numFmtId="49" fontId="74" fillId="0" borderId="90" xfId="0" applyNumberFormat="1" applyFont="1" applyFill="1" applyBorder="1" applyAlignment="1" applyProtection="1">
      <alignment horizontal="center" vertical="center"/>
      <protection/>
    </xf>
    <xf numFmtId="0" fontId="74" fillId="0" borderId="88" xfId="0" applyFont="1" applyFill="1" applyBorder="1" applyAlignment="1" applyProtection="1">
      <alignment horizontal="center" vertical="center" shrinkToFit="1"/>
      <protection locked="0"/>
    </xf>
    <xf numFmtId="0" fontId="74" fillId="0" borderId="89" xfId="0" applyFont="1" applyFill="1" applyBorder="1" applyAlignment="1" applyProtection="1">
      <alignment horizontal="center" vertical="center" shrinkToFit="1"/>
      <protection locked="0"/>
    </xf>
    <xf numFmtId="0" fontId="74" fillId="0" borderId="90" xfId="0" applyFont="1" applyFill="1" applyBorder="1" applyAlignment="1" applyProtection="1">
      <alignment horizontal="center" vertical="center" shrinkToFit="1"/>
      <protection locked="0"/>
    </xf>
    <xf numFmtId="190" fontId="74" fillId="0" borderId="0" xfId="0" applyNumberFormat="1" applyFont="1" applyBorder="1" applyAlignment="1" applyProtection="1">
      <alignment horizontal="center" vertical="center"/>
      <protection locked="0"/>
    </xf>
    <xf numFmtId="190" fontId="74" fillId="0" borderId="71" xfId="0" applyNumberFormat="1" applyFont="1" applyBorder="1" applyAlignment="1" applyProtection="1">
      <alignment horizontal="center" vertical="center"/>
      <protection locked="0"/>
    </xf>
    <xf numFmtId="0" fontId="74" fillId="0" borderId="0" xfId="0" applyFont="1" applyBorder="1" applyAlignment="1" applyProtection="1">
      <alignment horizontal="left" vertical="center" shrinkToFit="1"/>
      <protection locked="0"/>
    </xf>
    <xf numFmtId="178" fontId="76" fillId="0" borderId="40" xfId="0" applyNumberFormat="1" applyFont="1" applyFill="1" applyBorder="1" applyAlignment="1" applyProtection="1">
      <alignment horizontal="center" vertical="center" wrapText="1" shrinkToFit="1"/>
      <protection locked="0"/>
    </xf>
    <xf numFmtId="178" fontId="76" fillId="0" borderId="41" xfId="0" applyNumberFormat="1" applyFont="1" applyFill="1" applyBorder="1" applyAlignment="1" applyProtection="1">
      <alignment horizontal="center" vertical="center" wrapText="1" shrinkToFit="1"/>
      <protection locked="0"/>
    </xf>
    <xf numFmtId="178" fontId="76" fillId="0" borderId="42" xfId="0" applyNumberFormat="1" applyFont="1" applyFill="1" applyBorder="1" applyAlignment="1" applyProtection="1">
      <alignment horizontal="center" vertical="center" wrapText="1" shrinkToFit="1"/>
      <protection locked="0"/>
    </xf>
    <xf numFmtId="0" fontId="77" fillId="0" borderId="73" xfId="0" applyFont="1" applyFill="1" applyBorder="1" applyAlignment="1" applyProtection="1">
      <alignment horizontal="center" vertical="center" shrinkToFit="1"/>
      <protection locked="0"/>
    </xf>
    <xf numFmtId="0" fontId="77" fillId="0" borderId="74" xfId="0" applyFont="1" applyFill="1" applyBorder="1" applyAlignment="1" applyProtection="1">
      <alignment horizontal="center" vertical="center" shrinkToFit="1"/>
      <protection locked="0"/>
    </xf>
    <xf numFmtId="0" fontId="77" fillId="0" borderId="75" xfId="0" applyFont="1" applyFill="1" applyBorder="1" applyAlignment="1" applyProtection="1">
      <alignment horizontal="center" vertical="center" shrinkToFit="1"/>
      <protection locked="0"/>
    </xf>
    <xf numFmtId="180" fontId="77" fillId="0" borderId="73" xfId="0" applyNumberFormat="1" applyFont="1" applyFill="1" applyBorder="1" applyAlignment="1" applyProtection="1">
      <alignment horizontal="center" vertical="center" shrinkToFit="1"/>
      <protection locked="0"/>
    </xf>
    <xf numFmtId="180" fontId="77" fillId="0" borderId="74" xfId="0" applyNumberFormat="1" applyFont="1" applyFill="1" applyBorder="1" applyAlignment="1" applyProtection="1">
      <alignment horizontal="center" vertical="center" shrinkToFit="1"/>
      <protection locked="0"/>
    </xf>
    <xf numFmtId="180" fontId="77" fillId="0" borderId="151" xfId="0" applyNumberFormat="1" applyFont="1" applyFill="1" applyBorder="1" applyAlignment="1" applyProtection="1">
      <alignment horizontal="center" vertical="center" shrinkToFit="1"/>
      <protection locked="0"/>
    </xf>
    <xf numFmtId="0" fontId="74" fillId="0" borderId="73" xfId="0" applyFont="1" applyBorder="1" applyAlignment="1" applyProtection="1">
      <alignment horizontal="center" vertical="center" shrinkToFit="1"/>
      <protection/>
    </xf>
    <xf numFmtId="176" fontId="74" fillId="0" borderId="152" xfId="0" applyNumberFormat="1" applyFont="1" applyBorder="1" applyAlignment="1" applyProtection="1">
      <alignment horizontal="right" vertical="center" shrinkToFit="1"/>
      <protection/>
    </xf>
    <xf numFmtId="176" fontId="74" fillId="0" borderId="153" xfId="0" applyNumberFormat="1" applyFont="1" applyBorder="1" applyAlignment="1" applyProtection="1">
      <alignment horizontal="right" vertical="center" shrinkToFit="1"/>
      <protection/>
    </xf>
    <xf numFmtId="0" fontId="74" fillId="0" borderId="73" xfId="0" applyFont="1" applyFill="1" applyBorder="1" applyAlignment="1" applyProtection="1">
      <alignment horizontal="left" vertical="center" shrinkToFit="1"/>
      <protection locked="0"/>
    </xf>
    <xf numFmtId="0" fontId="74" fillId="0" borderId="74" xfId="0" applyFont="1" applyFill="1" applyBorder="1" applyAlignment="1" applyProtection="1">
      <alignment horizontal="left" vertical="center" shrinkToFit="1"/>
      <protection locked="0"/>
    </xf>
    <xf numFmtId="0" fontId="74" fillId="0" borderId="151" xfId="0" applyFont="1" applyFill="1" applyBorder="1" applyAlignment="1" applyProtection="1">
      <alignment horizontal="left" vertical="center" shrinkToFit="1"/>
      <protection locked="0"/>
    </xf>
    <xf numFmtId="0" fontId="74" fillId="0" borderId="1" xfId="0" applyFont="1" applyBorder="1" applyAlignment="1" applyProtection="1">
      <alignment horizontal="left" vertical="center"/>
      <protection/>
    </xf>
    <xf numFmtId="0" fontId="74" fillId="0" borderId="83" xfId="0" applyFont="1" applyBorder="1" applyAlignment="1" applyProtection="1">
      <alignment horizontal="left" vertical="center"/>
      <protection/>
    </xf>
    <xf numFmtId="0" fontId="74" fillId="0" borderId="154" xfId="0" applyFont="1" applyBorder="1" applyAlignment="1" applyProtection="1">
      <alignment horizontal="center" vertical="center" shrinkToFit="1"/>
      <protection/>
    </xf>
    <xf numFmtId="0" fontId="74" fillId="0" borderId="149" xfId="0" applyFont="1" applyBorder="1" applyAlignment="1" applyProtection="1">
      <alignment horizontal="center" vertical="center" shrinkToFit="1"/>
      <protection/>
    </xf>
    <xf numFmtId="0" fontId="74" fillId="0" borderId="92" xfId="0" applyFont="1" applyBorder="1" applyAlignment="1" applyProtection="1">
      <alignment horizontal="center" vertical="center" shrinkToFit="1"/>
      <protection/>
    </xf>
    <xf numFmtId="0" fontId="74" fillId="0" borderId="155" xfId="0" applyFont="1" applyBorder="1" applyAlignment="1" applyProtection="1">
      <alignment horizontal="center" vertical="center" shrinkToFit="1"/>
      <protection/>
    </xf>
    <xf numFmtId="0" fontId="74" fillId="0" borderId="52" xfId="0" applyFont="1" applyFill="1" applyBorder="1" applyAlignment="1" applyProtection="1">
      <alignment horizontal="center" vertical="center" shrinkToFit="1"/>
      <protection locked="0"/>
    </xf>
    <xf numFmtId="0" fontId="74" fillId="0" borderId="53" xfId="0" applyFont="1" applyFill="1" applyBorder="1" applyAlignment="1" applyProtection="1">
      <alignment horizontal="center" vertical="center" shrinkToFit="1"/>
      <protection locked="0"/>
    </xf>
    <xf numFmtId="0" fontId="74" fillId="0" borderId="105" xfId="0" applyFont="1" applyFill="1" applyBorder="1" applyAlignment="1" applyProtection="1">
      <alignment horizontal="center" vertical="center" shrinkToFit="1"/>
      <protection locked="0"/>
    </xf>
    <xf numFmtId="0" fontId="71" fillId="0" borderId="22" xfId="0" applyFont="1" applyBorder="1" applyAlignment="1" applyProtection="1">
      <alignment horizontal="center" vertical="center"/>
      <protection/>
    </xf>
    <xf numFmtId="0" fontId="71" fillId="0" borderId="23" xfId="0" applyFont="1" applyBorder="1" applyAlignment="1" applyProtection="1">
      <alignment horizontal="center" vertical="center"/>
      <protection/>
    </xf>
    <xf numFmtId="0" fontId="71" fillId="0" borderId="17" xfId="0" applyFont="1" applyBorder="1" applyAlignment="1" applyProtection="1">
      <alignment horizontal="center" vertical="center"/>
      <protection/>
    </xf>
    <xf numFmtId="0" fontId="71" fillId="0" borderId="18" xfId="0" applyFont="1" applyBorder="1" applyAlignment="1" applyProtection="1">
      <alignment horizontal="center" vertical="center"/>
      <protection/>
    </xf>
    <xf numFmtId="0" fontId="74" fillId="0" borderId="156" xfId="0" applyFont="1" applyBorder="1" applyAlignment="1" applyProtection="1">
      <alignment horizontal="center" vertical="center" wrapText="1"/>
      <protection/>
    </xf>
    <xf numFmtId="0" fontId="74" fillId="0" borderId="157" xfId="0" applyFont="1" applyBorder="1" applyAlignment="1" applyProtection="1">
      <alignment horizontal="center" vertical="center" wrapText="1"/>
      <protection/>
    </xf>
    <xf numFmtId="0" fontId="74" fillId="0" borderId="158" xfId="0" applyFont="1" applyBorder="1" applyAlignment="1" applyProtection="1">
      <alignment horizontal="center" vertical="center" wrapText="1"/>
      <protection/>
    </xf>
    <xf numFmtId="0" fontId="78" fillId="0" borderId="159" xfId="0" applyFont="1" applyBorder="1" applyAlignment="1" applyProtection="1">
      <alignment horizontal="center" vertical="center" wrapText="1"/>
      <protection/>
    </xf>
    <xf numFmtId="0" fontId="78" fillId="0" borderId="118" xfId="0" applyFont="1" applyBorder="1" applyAlignment="1" applyProtection="1">
      <alignment horizontal="center" vertical="center" wrapText="1"/>
      <protection/>
    </xf>
    <xf numFmtId="0" fontId="65" fillId="0" borderId="4" xfId="0" applyFont="1" applyBorder="1" applyAlignment="1" applyProtection="1">
      <alignment horizontal="center" vertical="center"/>
      <protection locked="0"/>
    </xf>
    <xf numFmtId="41" fontId="65" fillId="0" borderId="4" xfId="101" applyFont="1" applyBorder="1" applyAlignment="1" applyProtection="1">
      <alignment horizontal="center" vertical="center"/>
      <protection locked="0"/>
    </xf>
    <xf numFmtId="41" fontId="65" fillId="0" borderId="49" xfId="101" applyFont="1" applyBorder="1" applyAlignment="1" applyProtection="1">
      <alignment horizontal="center" vertical="center"/>
      <protection locked="0"/>
    </xf>
    <xf numFmtId="0" fontId="66" fillId="0" borderId="28" xfId="0" applyFont="1" applyBorder="1" applyAlignment="1">
      <alignment horizontal="left" vertical="center"/>
    </xf>
    <xf numFmtId="0" fontId="66" fillId="0" borderId="29" xfId="0" applyFont="1" applyBorder="1" applyAlignment="1">
      <alignment horizontal="left" vertical="center"/>
    </xf>
    <xf numFmtId="0" fontId="65" fillId="0" borderId="48" xfId="0" applyFont="1" applyBorder="1" applyAlignment="1">
      <alignment horizontal="center" vertical="center"/>
    </xf>
    <xf numFmtId="0" fontId="65" fillId="0" borderId="48" xfId="0" applyFont="1" applyBorder="1" applyAlignment="1" applyProtection="1">
      <alignment horizontal="center" vertical="center"/>
      <protection locked="0"/>
    </xf>
    <xf numFmtId="0" fontId="65" fillId="0" borderId="1" xfId="0" applyFont="1" applyBorder="1" applyAlignment="1" applyProtection="1">
      <alignment horizontal="center" vertical="center"/>
      <protection locked="0"/>
    </xf>
    <xf numFmtId="0" fontId="65" fillId="0" borderId="22" xfId="0" applyFont="1" applyBorder="1" applyAlignment="1" applyProtection="1">
      <alignment horizontal="center" vertical="center"/>
      <protection locked="0"/>
    </xf>
    <xf numFmtId="0" fontId="65" fillId="0" borderId="49" xfId="0" applyFont="1" applyBorder="1" applyAlignment="1">
      <alignment horizontal="center" vertical="center"/>
    </xf>
    <xf numFmtId="41" fontId="65" fillId="0" borderId="22" xfId="0" applyNumberFormat="1" applyFont="1" applyBorder="1" applyAlignment="1" applyProtection="1">
      <alignment horizontal="center" vertical="center" wrapText="1"/>
      <protection locked="0"/>
    </xf>
    <xf numFmtId="41" fontId="65" fillId="0" borderId="1" xfId="0" applyNumberFormat="1" applyFont="1" applyBorder="1" applyAlignment="1" applyProtection="1">
      <alignment horizontal="center" vertical="center" wrapText="1"/>
      <protection locked="0"/>
    </xf>
    <xf numFmtId="41" fontId="65" fillId="0" borderId="24" xfId="0" applyNumberFormat="1" applyFont="1" applyBorder="1" applyAlignment="1" applyProtection="1">
      <alignment horizontal="center" vertical="center" wrapText="1"/>
      <protection locked="0"/>
    </xf>
    <xf numFmtId="41" fontId="65" fillId="0" borderId="20" xfId="0" applyNumberFormat="1" applyFont="1" applyBorder="1" applyAlignment="1" applyProtection="1">
      <alignment horizontal="center" vertical="center"/>
      <protection locked="0"/>
    </xf>
    <xf numFmtId="41" fontId="65" fillId="0" borderId="2" xfId="0" applyNumberFormat="1" applyFont="1" applyBorder="1" applyAlignment="1" applyProtection="1">
      <alignment horizontal="center" vertical="center"/>
      <protection locked="0"/>
    </xf>
    <xf numFmtId="41" fontId="65" fillId="0" borderId="21" xfId="0" applyNumberFormat="1" applyFont="1" applyBorder="1" applyAlignment="1" applyProtection="1">
      <alignment horizontal="center" vertical="center"/>
      <protection locked="0"/>
    </xf>
    <xf numFmtId="181" fontId="65" fillId="0" borderId="4" xfId="0" applyNumberFormat="1" applyFont="1" applyBorder="1" applyAlignment="1" applyProtection="1">
      <alignment horizontal="center" vertical="center"/>
      <protection locked="0"/>
    </xf>
    <xf numFmtId="181" fontId="65" fillId="0" borderId="49" xfId="0" applyNumberFormat="1" applyFont="1" applyBorder="1" applyAlignment="1" applyProtection="1">
      <alignment horizontal="center" vertical="center"/>
      <protection locked="0"/>
    </xf>
    <xf numFmtId="180" fontId="65" fillId="0" borderId="4" xfId="0" applyNumberFormat="1" applyFont="1" applyBorder="1" applyAlignment="1" applyProtection="1">
      <alignment horizontal="center" vertical="center"/>
      <protection locked="0"/>
    </xf>
    <xf numFmtId="180" fontId="65" fillId="0" borderId="49" xfId="0" applyNumberFormat="1" applyFont="1" applyBorder="1" applyAlignment="1" applyProtection="1">
      <alignment horizontal="center" vertical="center"/>
      <protection locked="0"/>
    </xf>
    <xf numFmtId="0" fontId="65" fillId="0" borderId="1" xfId="0" applyFont="1" applyBorder="1" applyAlignment="1">
      <alignment horizontal="left" vertical="center"/>
    </xf>
    <xf numFmtId="0" fontId="65" fillId="0" borderId="24" xfId="0" applyFont="1" applyBorder="1" applyAlignment="1">
      <alignment horizontal="left" vertical="center"/>
    </xf>
    <xf numFmtId="0" fontId="87" fillId="0" borderId="28" xfId="0" applyFont="1" applyBorder="1" applyAlignment="1">
      <alignment horizontal="left" vertical="center"/>
    </xf>
    <xf numFmtId="0" fontId="87" fillId="0" borderId="0" xfId="0" applyFont="1" applyBorder="1" applyAlignment="1">
      <alignment horizontal="left" vertical="center"/>
    </xf>
    <xf numFmtId="0" fontId="87" fillId="0" borderId="29" xfId="0" applyFont="1" applyBorder="1" applyAlignment="1">
      <alignment horizontal="left" vertical="center"/>
    </xf>
    <xf numFmtId="0" fontId="66" fillId="0" borderId="34" xfId="0" applyFont="1" applyBorder="1" applyAlignment="1">
      <alignment horizontal="left" vertical="center"/>
    </xf>
    <xf numFmtId="0" fontId="66" fillId="0" borderId="44" xfId="0" applyFont="1" applyBorder="1" applyAlignment="1">
      <alignment horizontal="left" vertical="center"/>
    </xf>
    <xf numFmtId="0" fontId="75" fillId="0" borderId="28" xfId="0" applyFont="1" applyBorder="1" applyAlignment="1">
      <alignment horizontal="left" vertical="center" wrapText="1"/>
    </xf>
    <xf numFmtId="0" fontId="75" fillId="0" borderId="0" xfId="0" applyFont="1" applyBorder="1" applyAlignment="1">
      <alignment horizontal="left" vertical="center" wrapText="1"/>
    </xf>
    <xf numFmtId="0" fontId="75" fillId="0" borderId="29" xfId="0" applyFont="1" applyBorder="1" applyAlignment="1">
      <alignment horizontal="left" vertical="center" wrapText="1"/>
    </xf>
    <xf numFmtId="0" fontId="71" fillId="0" borderId="0" xfId="0" applyFont="1" applyBorder="1" applyAlignment="1">
      <alignment horizontal="right" vertical="center"/>
    </xf>
    <xf numFmtId="0" fontId="66" fillId="0" borderId="48" xfId="0" applyFont="1" applyBorder="1" applyAlignment="1">
      <alignment horizontal="left" vertical="center"/>
    </xf>
    <xf numFmtId="0" fontId="66" fillId="0" borderId="4" xfId="0" applyFont="1" applyBorder="1" applyAlignment="1">
      <alignment horizontal="left" vertical="center"/>
    </xf>
    <xf numFmtId="0" fontId="66" fillId="0" borderId="49" xfId="0" applyFont="1" applyBorder="1" applyAlignment="1">
      <alignment horizontal="left" vertical="center"/>
    </xf>
    <xf numFmtId="0" fontId="63" fillId="0" borderId="28" xfId="0" applyFont="1" applyBorder="1" applyAlignment="1">
      <alignment horizontal="left" vertical="center" wrapText="1"/>
    </xf>
    <xf numFmtId="0" fontId="63" fillId="0" borderId="0" xfId="0" applyFont="1" applyBorder="1" applyAlignment="1">
      <alignment horizontal="left" vertical="center" wrapText="1"/>
    </xf>
    <xf numFmtId="0" fontId="63" fillId="0" borderId="29" xfId="0" applyFont="1" applyBorder="1" applyAlignment="1">
      <alignment horizontal="left" vertical="center" wrapText="1"/>
    </xf>
    <xf numFmtId="0" fontId="65" fillId="0" borderId="50" xfId="0" applyFont="1" applyBorder="1" applyAlignment="1">
      <alignment horizontal="left" vertical="top" wrapText="1"/>
    </xf>
    <xf numFmtId="0" fontId="65" fillId="0" borderId="5" xfId="0" applyFont="1" applyBorder="1" applyAlignment="1">
      <alignment horizontal="left" vertical="top" wrapText="1"/>
    </xf>
    <xf numFmtId="0" fontId="65" fillId="0" borderId="43" xfId="0" applyFont="1" applyBorder="1" applyAlignment="1">
      <alignment horizontal="left" vertical="top" wrapText="1"/>
    </xf>
    <xf numFmtId="0" fontId="0" fillId="0" borderId="0" xfId="0" applyAlignment="1">
      <alignment vertical="center"/>
    </xf>
    <xf numFmtId="0" fontId="64" fillId="0" borderId="160" xfId="120" applyFont="1" applyBorder="1" applyAlignment="1" applyProtection="1">
      <alignment horizontal="center" vertical="center"/>
      <protection/>
    </xf>
    <xf numFmtId="0" fontId="64" fillId="0" borderId="161" xfId="120" applyFont="1" applyBorder="1" applyAlignment="1" applyProtection="1">
      <alignment horizontal="center" vertical="center"/>
      <protection/>
    </xf>
    <xf numFmtId="0" fontId="64" fillId="0" borderId="162" xfId="120" applyFont="1" applyBorder="1" applyAlignment="1" applyProtection="1">
      <alignment horizontal="center" vertical="center"/>
      <protection/>
    </xf>
    <xf numFmtId="0" fontId="65" fillId="0" borderId="0" xfId="0" applyFont="1" applyAlignment="1">
      <alignment horizontal="right" vertical="center"/>
    </xf>
    <xf numFmtId="0" fontId="63" fillId="0" borderId="28" xfId="0" applyFont="1" applyBorder="1" applyAlignment="1">
      <alignment horizontal="left" vertical="center"/>
    </xf>
    <xf numFmtId="0" fontId="63" fillId="0" borderId="0" xfId="0" applyFont="1" applyBorder="1" applyAlignment="1">
      <alignment horizontal="left" vertical="center"/>
    </xf>
    <xf numFmtId="0" fontId="63" fillId="0" borderId="29" xfId="0" applyFont="1" applyBorder="1" applyAlignment="1">
      <alignment horizontal="left" vertical="center"/>
    </xf>
    <xf numFmtId="0" fontId="65" fillId="0" borderId="33" xfId="0" applyFont="1" applyBorder="1" applyAlignment="1">
      <alignment horizontal="center" vertical="center"/>
    </xf>
    <xf numFmtId="0" fontId="65" fillId="0" borderId="33" xfId="0" applyFont="1" applyBorder="1" applyAlignment="1" applyProtection="1">
      <alignment horizontal="center" vertical="center"/>
      <protection locked="0"/>
    </xf>
    <xf numFmtId="0" fontId="65" fillId="0" borderId="24" xfId="0" applyFont="1" applyBorder="1" applyAlignment="1" applyProtection="1">
      <alignment horizontal="center" vertical="center"/>
      <protection locked="0"/>
    </xf>
    <xf numFmtId="0" fontId="47" fillId="0" borderId="28" xfId="0" applyFont="1" applyBorder="1" applyAlignment="1">
      <alignment horizontal="left" vertical="center"/>
    </xf>
    <xf numFmtId="0" fontId="65" fillId="0" borderId="29" xfId="0" applyFont="1" applyBorder="1" applyAlignment="1">
      <alignment horizontal="left" vertical="center"/>
    </xf>
    <xf numFmtId="180" fontId="65" fillId="0" borderId="48" xfId="0" applyNumberFormat="1" applyFont="1" applyBorder="1" applyAlignment="1" applyProtection="1">
      <alignment horizontal="center" vertical="center"/>
      <protection locked="0"/>
    </xf>
    <xf numFmtId="180" fontId="65" fillId="0" borderId="22" xfId="0" applyNumberFormat="1" applyFont="1" applyBorder="1" applyAlignment="1" applyProtection="1">
      <alignment horizontal="center" vertical="center"/>
      <protection locked="0"/>
    </xf>
    <xf numFmtId="0" fontId="65" fillId="0" borderId="163" xfId="0" applyFont="1" applyBorder="1" applyAlignment="1">
      <alignment horizontal="center" vertical="center" wrapText="1"/>
    </xf>
    <xf numFmtId="0" fontId="65" fillId="0" borderId="164" xfId="0" applyFont="1" applyBorder="1" applyAlignment="1">
      <alignment horizontal="center" vertical="center" wrapText="1"/>
    </xf>
    <xf numFmtId="41" fontId="65" fillId="28" borderId="22" xfId="101" applyFont="1" applyFill="1" applyBorder="1" applyAlignment="1">
      <alignment horizontal="center" vertical="center"/>
    </xf>
    <xf numFmtId="41" fontId="65" fillId="28" borderId="24" xfId="101" applyFont="1" applyFill="1" applyBorder="1" applyAlignment="1">
      <alignment horizontal="center" vertical="center"/>
    </xf>
    <xf numFmtId="41" fontId="65" fillId="25" borderId="22" xfId="0" applyNumberFormat="1" applyFont="1" applyFill="1" applyBorder="1" applyAlignment="1">
      <alignment horizontal="right" vertical="center"/>
    </xf>
    <xf numFmtId="0" fontId="65" fillId="25" borderId="1" xfId="0" applyFont="1" applyFill="1" applyBorder="1" applyAlignment="1">
      <alignment horizontal="right" vertical="center"/>
    </xf>
    <xf numFmtId="0" fontId="65" fillId="25" borderId="24" xfId="0" applyFont="1" applyFill="1" applyBorder="1" applyAlignment="1">
      <alignment horizontal="right" vertical="center"/>
    </xf>
    <xf numFmtId="41" fontId="65" fillId="28" borderId="4" xfId="101" applyFont="1" applyFill="1" applyBorder="1" applyAlignment="1">
      <alignment horizontal="center" vertical="center"/>
    </xf>
    <xf numFmtId="0" fontId="86" fillId="0" borderId="165" xfId="0" applyFont="1" applyBorder="1" applyAlignment="1">
      <alignment horizontal="center" vertical="center"/>
    </xf>
    <xf numFmtId="0" fontId="86" fillId="0" borderId="166" xfId="0" applyFont="1" applyBorder="1" applyAlignment="1">
      <alignment horizontal="center" vertical="center"/>
    </xf>
    <xf numFmtId="0" fontId="86" fillId="0" borderId="167" xfId="0" applyFont="1" applyBorder="1" applyAlignment="1">
      <alignment horizontal="center" vertical="center"/>
    </xf>
    <xf numFmtId="0" fontId="65" fillId="0" borderId="168" xfId="0" applyFont="1" applyBorder="1" applyAlignment="1">
      <alignment horizontal="center" vertical="center"/>
    </xf>
    <xf numFmtId="0" fontId="65" fillId="0" borderId="169" xfId="0" applyFont="1" applyBorder="1" applyAlignment="1">
      <alignment horizontal="center" vertical="center"/>
    </xf>
    <xf numFmtId="0" fontId="65" fillId="0" borderId="170" xfId="0" applyFont="1" applyBorder="1" applyAlignment="1">
      <alignment horizontal="center" vertical="center"/>
    </xf>
    <xf numFmtId="0" fontId="65" fillId="16" borderId="171" xfId="0" applyFont="1" applyFill="1" applyBorder="1" applyAlignment="1">
      <alignment horizontal="center" vertical="center"/>
    </xf>
    <xf numFmtId="0" fontId="65" fillId="16" borderId="172" xfId="0" applyFont="1" applyFill="1" applyBorder="1" applyAlignment="1">
      <alignment horizontal="center" vertical="center"/>
    </xf>
    <xf numFmtId="0" fontId="65" fillId="16" borderId="173" xfId="0" applyFont="1" applyFill="1" applyBorder="1" applyAlignment="1">
      <alignment horizontal="center" vertical="center"/>
    </xf>
    <xf numFmtId="0" fontId="66" fillId="0" borderId="62" xfId="0" applyFont="1" applyBorder="1" applyAlignment="1">
      <alignment horizontal="center" vertical="center"/>
    </xf>
    <xf numFmtId="0" fontId="66" fillId="0" borderId="61" xfId="0" applyFont="1" applyBorder="1" applyAlignment="1">
      <alignment horizontal="center" vertical="center"/>
    </xf>
    <xf numFmtId="180" fontId="65" fillId="16" borderId="33" xfId="0" applyNumberFormat="1" applyFont="1" applyFill="1" applyBorder="1" applyAlignment="1">
      <alignment horizontal="center" vertical="center"/>
    </xf>
    <xf numFmtId="180" fontId="65" fillId="16" borderId="1" xfId="0" applyNumberFormat="1" applyFont="1" applyFill="1" applyBorder="1" applyAlignment="1">
      <alignment horizontal="center" vertical="center"/>
    </xf>
    <xf numFmtId="180" fontId="65" fillId="16" borderId="58" xfId="0" applyNumberFormat="1" applyFont="1" applyFill="1" applyBorder="1" applyAlignment="1">
      <alignment horizontal="center" vertical="center"/>
    </xf>
    <xf numFmtId="192" fontId="87" fillId="0" borderId="33" xfId="0" applyNumberFormat="1" applyFont="1" applyBorder="1" applyAlignment="1">
      <alignment horizontal="center" vertical="center" wrapText="1"/>
    </xf>
    <xf numFmtId="192" fontId="87" fillId="0" borderId="58" xfId="0" applyNumberFormat="1" applyFont="1" applyBorder="1" applyAlignment="1">
      <alignment horizontal="center" vertical="center" wrapText="1"/>
    </xf>
    <xf numFmtId="0" fontId="65" fillId="0" borderId="174" xfId="0" applyFont="1" applyBorder="1" applyAlignment="1">
      <alignment horizontal="center" vertical="center"/>
    </xf>
    <xf numFmtId="0" fontId="71" fillId="0" borderId="28" xfId="0" applyFont="1" applyBorder="1" applyAlignment="1">
      <alignment horizontal="left" vertical="center" wrapText="1"/>
    </xf>
    <xf numFmtId="0" fontId="71" fillId="0" borderId="0" xfId="0" applyFont="1" applyBorder="1" applyAlignment="1">
      <alignment horizontal="left" vertical="center" wrapText="1"/>
    </xf>
    <xf numFmtId="0" fontId="71" fillId="0" borderId="29" xfId="0" applyFont="1" applyBorder="1" applyAlignment="1">
      <alignment horizontal="left" vertical="center" wrapText="1"/>
    </xf>
    <xf numFmtId="0" fontId="69" fillId="0" borderId="28" xfId="0" applyFont="1" applyBorder="1" applyAlignment="1">
      <alignment horizontal="left" vertical="center" wrapText="1"/>
    </xf>
    <xf numFmtId="0" fontId="69" fillId="0" borderId="0" xfId="0" applyFont="1" applyBorder="1" applyAlignment="1">
      <alignment horizontal="left" vertical="center" wrapText="1"/>
    </xf>
    <xf numFmtId="0" fontId="69" fillId="0" borderId="29" xfId="0" applyFont="1" applyBorder="1" applyAlignment="1">
      <alignment horizontal="left" vertical="center" wrapText="1"/>
    </xf>
    <xf numFmtId="0" fontId="65" fillId="0" borderId="31" xfId="0" applyFont="1" applyBorder="1" applyAlignment="1">
      <alignment horizontal="left" vertical="center"/>
    </xf>
    <xf numFmtId="0" fontId="65" fillId="0" borderId="39" xfId="0" applyFont="1" applyBorder="1" applyAlignment="1">
      <alignment horizontal="left" vertical="center"/>
    </xf>
    <xf numFmtId="0" fontId="47" fillId="0" borderId="28" xfId="0" applyFont="1" applyBorder="1" applyAlignment="1" quotePrefix="1">
      <alignment horizontal="left" vertical="center"/>
    </xf>
    <xf numFmtId="0" fontId="47" fillId="0" borderId="28" xfId="0" applyFont="1" applyBorder="1" applyAlignment="1">
      <alignment horizontal="left" vertical="center" wrapText="1"/>
    </xf>
    <xf numFmtId="0" fontId="65" fillId="0" borderId="29" xfId="0" applyFont="1" applyBorder="1" applyAlignment="1">
      <alignment horizontal="left" vertical="center" wrapText="1"/>
    </xf>
    <xf numFmtId="0" fontId="71" fillId="0" borderId="28" xfId="0" applyFont="1" applyBorder="1" applyAlignment="1">
      <alignment horizontal="left" vertical="center"/>
    </xf>
    <xf numFmtId="0" fontId="71" fillId="0" borderId="0" xfId="0" applyFont="1" applyBorder="1" applyAlignment="1">
      <alignment horizontal="left" vertical="center"/>
    </xf>
    <xf numFmtId="0" fontId="71" fillId="0" borderId="29" xfId="0" applyFont="1" applyBorder="1" applyAlignment="1">
      <alignment horizontal="left" vertical="center"/>
    </xf>
    <xf numFmtId="41" fontId="65" fillId="0" borderId="4" xfId="0" applyNumberFormat="1" applyFont="1" applyBorder="1" applyAlignment="1" applyProtection="1">
      <alignment horizontal="center" vertical="center"/>
      <protection locked="0"/>
    </xf>
    <xf numFmtId="41" fontId="65" fillId="0" borderId="4" xfId="0" applyNumberFormat="1" applyFont="1" applyBorder="1" applyAlignment="1" applyProtection="1">
      <alignment horizontal="center" vertical="center" wrapText="1"/>
      <protection locked="0"/>
    </xf>
    <xf numFmtId="0" fontId="86" fillId="0" borderId="25" xfId="0" applyFont="1" applyBorder="1" applyAlignment="1">
      <alignment horizontal="center" vertical="center"/>
    </xf>
    <xf numFmtId="192" fontId="65" fillId="0" borderId="22" xfId="0" applyNumberFormat="1" applyFont="1" applyBorder="1" applyAlignment="1" applyProtection="1">
      <alignment horizontal="center" vertical="center"/>
      <protection locked="0"/>
    </xf>
    <xf numFmtId="192" fontId="65" fillId="0" borderId="1" xfId="0" applyNumberFormat="1" applyFont="1" applyBorder="1" applyAlignment="1" applyProtection="1">
      <alignment horizontal="center" vertical="center"/>
      <protection locked="0"/>
    </xf>
    <xf numFmtId="192" fontId="65" fillId="0" borderId="24" xfId="0" applyNumberFormat="1" applyFont="1" applyBorder="1" applyAlignment="1" applyProtection="1">
      <alignment horizontal="center" vertical="center"/>
      <protection locked="0"/>
    </xf>
    <xf numFmtId="0" fontId="86" fillId="0" borderId="4" xfId="0" applyFont="1" applyBorder="1" applyAlignment="1">
      <alignment horizontal="center" vertical="center"/>
    </xf>
    <xf numFmtId="0" fontId="44" fillId="0" borderId="28" xfId="0" applyNumberFormat="1" applyFont="1" applyBorder="1" applyAlignment="1" applyProtection="1">
      <alignment horizontal="left" vertical="center" wrapText="1"/>
      <protection locked="0"/>
    </xf>
    <xf numFmtId="0" fontId="65" fillId="0" borderId="0" xfId="0" applyNumberFormat="1" applyFont="1" applyBorder="1" applyAlignment="1">
      <alignment horizontal="left" vertical="center" wrapText="1"/>
    </xf>
    <xf numFmtId="0" fontId="65" fillId="0" borderId="29" xfId="0" applyNumberFormat="1" applyFont="1" applyBorder="1" applyAlignment="1">
      <alignment horizontal="left" vertical="center" wrapText="1"/>
    </xf>
    <xf numFmtId="0" fontId="65" fillId="0" borderId="31" xfId="0" applyFont="1" applyBorder="1" applyAlignment="1" applyProtection="1">
      <alignment horizontal="right" vertical="center"/>
      <protection locked="0"/>
    </xf>
    <xf numFmtId="0" fontId="65" fillId="0" borderId="2" xfId="0" applyFont="1" applyBorder="1" applyAlignment="1" applyProtection="1">
      <alignment horizontal="right" vertical="center"/>
      <protection locked="0"/>
    </xf>
    <xf numFmtId="0" fontId="65" fillId="0" borderId="28" xfId="0" applyFont="1" applyBorder="1" applyAlignment="1">
      <alignment horizontal="center" vertical="center"/>
    </xf>
    <xf numFmtId="0" fontId="65" fillId="0" borderId="2" xfId="0" applyFont="1" applyBorder="1" applyAlignment="1" applyProtection="1">
      <alignment horizontal="center" vertical="center"/>
      <protection locked="0"/>
    </xf>
    <xf numFmtId="0" fontId="65" fillId="0" borderId="39" xfId="0" applyFont="1" applyBorder="1" applyAlignment="1" applyProtection="1">
      <alignment horizontal="center" vertical="center"/>
      <protection locked="0"/>
    </xf>
    <xf numFmtId="41" fontId="71" fillId="0" borderId="175" xfId="101" applyFont="1" applyBorder="1" applyAlignment="1" applyProtection="1">
      <alignment horizontal="center" vertical="center"/>
      <protection locked="0"/>
    </xf>
    <xf numFmtId="41" fontId="71" fillId="0" borderId="176" xfId="101" applyFont="1" applyBorder="1" applyAlignment="1" applyProtection="1">
      <alignment horizontal="center" vertical="center"/>
      <protection locked="0"/>
    </xf>
    <xf numFmtId="41" fontId="71" fillId="0" borderId="177" xfId="101" applyFont="1" applyBorder="1" applyAlignment="1" applyProtection="1">
      <alignment horizontal="center" vertical="center"/>
      <protection locked="0"/>
    </xf>
    <xf numFmtId="0" fontId="65" fillId="0" borderId="4" xfId="0" applyFont="1" applyFill="1" applyBorder="1" applyAlignment="1" applyProtection="1">
      <alignment horizontal="center" vertical="center"/>
      <protection/>
    </xf>
    <xf numFmtId="41" fontId="65" fillId="0" borderId="4" xfId="101" applyFont="1" applyFill="1" applyBorder="1" applyAlignment="1" applyProtection="1">
      <alignment horizontal="center" vertical="center"/>
      <protection/>
    </xf>
    <xf numFmtId="0" fontId="65" fillId="0" borderId="4" xfId="0" applyFont="1" applyFill="1" applyBorder="1" applyAlignment="1" applyProtection="1">
      <alignment horizontal="center" vertical="center" wrapText="1"/>
      <protection/>
    </xf>
    <xf numFmtId="0" fontId="71" fillId="0" borderId="22"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58" xfId="0" applyFont="1" applyBorder="1" applyAlignment="1">
      <alignment horizontal="center" vertical="center" wrapText="1"/>
    </xf>
    <xf numFmtId="41" fontId="65" fillId="0" borderId="22" xfId="101" applyFont="1" applyFill="1" applyBorder="1" applyAlignment="1" applyProtection="1">
      <alignment horizontal="center" vertical="center"/>
      <protection/>
    </xf>
    <xf numFmtId="41" fontId="65" fillId="0" borderId="1" xfId="101" applyFont="1" applyFill="1" applyBorder="1" applyAlignment="1" applyProtection="1">
      <alignment horizontal="center" vertical="center"/>
      <protection/>
    </xf>
    <xf numFmtId="41" fontId="65" fillId="0" borderId="24" xfId="101" applyFont="1" applyFill="1" applyBorder="1" applyAlignment="1" applyProtection="1">
      <alignment horizontal="center" vertical="center"/>
      <protection/>
    </xf>
    <xf numFmtId="41" fontId="0" fillId="0" borderId="22" xfId="0" applyNumberFormat="1" applyBorder="1" applyAlignment="1">
      <alignment horizontal="center" vertical="center"/>
    </xf>
    <xf numFmtId="41" fontId="0" fillId="0" borderId="1" xfId="0" applyNumberFormat="1" applyBorder="1" applyAlignment="1">
      <alignment horizontal="center" vertical="center"/>
    </xf>
    <xf numFmtId="41" fontId="0" fillId="0" borderId="24" xfId="0" applyNumberFormat="1" applyBorder="1" applyAlignment="1">
      <alignment horizontal="center" vertical="center"/>
    </xf>
    <xf numFmtId="0" fontId="71" fillId="0" borderId="23" xfId="0" applyFont="1" applyBorder="1" applyAlignment="1">
      <alignment horizontal="center" vertical="center" wrapText="1"/>
    </xf>
    <xf numFmtId="0" fontId="71" fillId="0" borderId="44" xfId="0" applyFont="1" applyBorder="1" applyAlignment="1">
      <alignment horizontal="center" vertical="center"/>
    </xf>
    <xf numFmtId="0" fontId="71" fillId="0" borderId="39" xfId="0" applyFont="1" applyBorder="1" applyAlignment="1">
      <alignment horizontal="center" vertical="center"/>
    </xf>
    <xf numFmtId="41" fontId="65" fillId="0" borderId="22" xfId="101" applyFont="1" applyBorder="1" applyAlignment="1">
      <alignment horizontal="center" vertical="center"/>
    </xf>
    <xf numFmtId="41" fontId="65" fillId="0" borderId="1" xfId="101" applyFont="1" applyBorder="1" applyAlignment="1">
      <alignment horizontal="center" vertical="center"/>
    </xf>
    <xf numFmtId="41" fontId="65" fillId="0" borderId="58" xfId="101" applyFont="1" applyBorder="1" applyAlignment="1">
      <alignment horizontal="center" vertical="center"/>
    </xf>
    <xf numFmtId="41" fontId="65" fillId="0" borderId="24" xfId="101" applyFont="1" applyBorder="1" applyAlignment="1">
      <alignment horizontal="center" vertical="center"/>
    </xf>
    <xf numFmtId="41" fontId="71" fillId="0" borderId="178" xfId="101" applyFont="1" applyBorder="1" applyAlignment="1" applyProtection="1">
      <alignment horizontal="center" vertical="center"/>
      <protection locked="0"/>
    </xf>
    <xf numFmtId="41" fontId="71" fillId="0" borderId="179" xfId="101" applyFont="1" applyBorder="1" applyAlignment="1" applyProtection="1">
      <alignment horizontal="center" vertical="center"/>
      <protection locked="0"/>
    </xf>
    <xf numFmtId="41" fontId="71" fillId="0" borderId="178" xfId="101" applyFont="1" applyFill="1" applyBorder="1" applyAlignment="1" applyProtection="1">
      <alignment horizontal="center" vertical="center" wrapText="1"/>
      <protection locked="0"/>
    </xf>
    <xf numFmtId="41" fontId="71" fillId="0" borderId="3" xfId="101" applyFont="1" applyFill="1" applyBorder="1" applyAlignment="1" applyProtection="1">
      <alignment horizontal="center" vertical="center" wrapText="1"/>
      <protection locked="0"/>
    </xf>
    <xf numFmtId="41" fontId="71" fillId="0" borderId="180" xfId="101" applyFont="1" applyFill="1" applyBorder="1" applyAlignment="1" applyProtection="1">
      <alignment horizontal="center" vertical="center" wrapText="1"/>
      <protection locked="0"/>
    </xf>
    <xf numFmtId="41" fontId="0" fillId="0" borderId="178" xfId="101" applyFont="1" applyFill="1" applyBorder="1" applyAlignment="1" applyProtection="1">
      <alignment horizontal="center" vertical="center" wrapText="1"/>
      <protection locked="0"/>
    </xf>
    <xf numFmtId="41" fontId="0" fillId="0" borderId="180" xfId="101" applyFont="1" applyFill="1" applyBorder="1" applyAlignment="1" applyProtection="1">
      <alignment horizontal="center" vertical="center" wrapText="1"/>
      <protection locked="0"/>
    </xf>
    <xf numFmtId="193" fontId="65" fillId="0" borderId="22" xfId="0" applyNumberFormat="1" applyFont="1" applyBorder="1" applyAlignment="1" applyProtection="1">
      <alignment horizontal="center" vertical="center"/>
      <protection locked="0"/>
    </xf>
    <xf numFmtId="193" fontId="65" fillId="0" borderId="1" xfId="0" applyNumberFormat="1" applyFont="1" applyBorder="1" applyAlignment="1" applyProtection="1">
      <alignment horizontal="center" vertical="center"/>
      <protection locked="0"/>
    </xf>
    <xf numFmtId="193" fontId="65" fillId="0" borderId="58" xfId="0" applyNumberFormat="1" applyFont="1" applyBorder="1" applyAlignment="1" applyProtection="1">
      <alignment horizontal="center" vertical="center"/>
      <protection locked="0"/>
    </xf>
    <xf numFmtId="192" fontId="65" fillId="0" borderId="61" xfId="0" applyNumberFormat="1" applyFont="1" applyBorder="1" applyAlignment="1" applyProtection="1">
      <alignment horizontal="center" vertical="center"/>
      <protection locked="0"/>
    </xf>
    <xf numFmtId="192" fontId="65" fillId="0" borderId="46" xfId="0" applyNumberFormat="1" applyFont="1" applyBorder="1" applyAlignment="1" applyProtection="1">
      <alignment horizontal="center" vertical="center"/>
      <protection locked="0"/>
    </xf>
    <xf numFmtId="192" fontId="65" fillId="0" borderId="47" xfId="0" applyNumberFormat="1" applyFont="1" applyBorder="1" applyAlignment="1" applyProtection="1">
      <alignment horizontal="center" vertical="center"/>
      <protection locked="0"/>
    </xf>
    <xf numFmtId="41" fontId="71" fillId="0" borderId="22" xfId="101" applyFont="1" applyBorder="1" applyAlignment="1">
      <alignment horizontal="center" vertical="center" wrapText="1"/>
    </xf>
    <xf numFmtId="41" fontId="71" fillId="0" borderId="1" xfId="101" applyFont="1" applyBorder="1" applyAlignment="1">
      <alignment horizontal="center" vertical="center" wrapText="1"/>
    </xf>
    <xf numFmtId="41" fontId="71" fillId="0" borderId="24" xfId="101" applyFont="1" applyBorder="1" applyAlignment="1">
      <alignment horizontal="center" vertical="center" wrapText="1"/>
    </xf>
    <xf numFmtId="0" fontId="63" fillId="0" borderId="22" xfId="0" applyFont="1" applyBorder="1" applyAlignment="1">
      <alignment horizontal="center" vertical="center" wrapText="1"/>
    </xf>
    <xf numFmtId="0" fontId="63" fillId="0" borderId="1" xfId="0" applyFont="1" applyBorder="1" applyAlignment="1">
      <alignment horizontal="center" vertical="center"/>
    </xf>
    <xf numFmtId="0" fontId="63" fillId="0" borderId="24" xfId="0" applyFont="1" applyBorder="1" applyAlignment="1">
      <alignment horizontal="center" vertical="center"/>
    </xf>
    <xf numFmtId="0" fontId="65" fillId="0" borderId="1" xfId="0" applyFont="1" applyBorder="1" applyAlignment="1">
      <alignment horizontal="center" vertical="center" wrapText="1"/>
    </xf>
    <xf numFmtId="0" fontId="65" fillId="0" borderId="58" xfId="0" applyFont="1" applyBorder="1" applyAlignment="1">
      <alignment horizontal="center" vertical="center" wrapText="1"/>
    </xf>
    <xf numFmtId="0" fontId="65" fillId="0" borderId="34"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31"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24" xfId="0" applyFont="1" applyBorder="1" applyAlignment="1">
      <alignment horizontal="center" vertical="center" wrapText="1"/>
    </xf>
    <xf numFmtId="0" fontId="65" fillId="0" borderId="33" xfId="0" applyFont="1" applyBorder="1" applyAlignment="1">
      <alignment horizontal="center" vertical="center" wrapText="1"/>
    </xf>
    <xf numFmtId="41" fontId="71" fillId="0" borderId="22" xfId="101" applyFont="1" applyBorder="1" applyAlignment="1" applyProtection="1">
      <alignment horizontal="center" vertical="center" wrapText="1"/>
      <protection locked="0"/>
    </xf>
    <xf numFmtId="41" fontId="71" fillId="0" borderId="24" xfId="101" applyFont="1" applyBorder="1" applyAlignment="1" applyProtection="1">
      <alignment horizontal="center" vertical="center" wrapText="1"/>
      <protection locked="0"/>
    </xf>
    <xf numFmtId="0" fontId="0" fillId="0" borderId="24" xfId="0" applyBorder="1" applyAlignment="1">
      <alignment vertical="center"/>
    </xf>
    <xf numFmtId="0" fontId="71" fillId="0" borderId="181" xfId="0" applyFont="1" applyFill="1" applyBorder="1" applyAlignment="1">
      <alignment horizontal="left" vertical="center"/>
    </xf>
    <xf numFmtId="0" fontId="71" fillId="0" borderId="5" xfId="0" applyFont="1" applyFill="1" applyBorder="1" applyAlignment="1">
      <alignment horizontal="left" vertical="center"/>
    </xf>
    <xf numFmtId="0" fontId="71" fillId="0" borderId="43" xfId="0" applyFont="1" applyFill="1" applyBorder="1" applyAlignment="1">
      <alignment horizontal="left" vertical="center"/>
    </xf>
    <xf numFmtId="0" fontId="65" fillId="0" borderId="28" xfId="0" applyFont="1" applyBorder="1" applyAlignment="1">
      <alignment horizontal="left" vertical="center" wrapText="1" indent="1"/>
    </xf>
    <xf numFmtId="0" fontId="65" fillId="0" borderId="0" xfId="0" applyFont="1" applyBorder="1" applyAlignment="1">
      <alignment horizontal="left" vertical="center" wrapText="1" indent="1"/>
    </xf>
    <xf numFmtId="0" fontId="65" fillId="0" borderId="29" xfId="0" applyFont="1" applyBorder="1" applyAlignment="1">
      <alignment horizontal="left" vertical="center" wrapText="1" indent="1"/>
    </xf>
    <xf numFmtId="0" fontId="64" fillId="0" borderId="28" xfId="0" applyFont="1" applyBorder="1" applyAlignment="1">
      <alignment horizontal="center" vertical="center"/>
    </xf>
    <xf numFmtId="0" fontId="64" fillId="0" borderId="0" xfId="0" applyFont="1" applyBorder="1" applyAlignment="1">
      <alignment horizontal="center" vertical="center"/>
    </xf>
    <xf numFmtId="0" fontId="64" fillId="0" borderId="29" xfId="0" applyFont="1" applyBorder="1" applyAlignment="1">
      <alignment horizontal="center" vertical="center"/>
    </xf>
    <xf numFmtId="41" fontId="65" fillId="0" borderId="22" xfId="101" applyFont="1" applyBorder="1" applyAlignment="1" applyProtection="1">
      <alignment horizontal="center" vertical="center"/>
      <protection/>
    </xf>
    <xf numFmtId="41" fontId="65" fillId="0" borderId="1" xfId="101" applyFont="1" applyBorder="1" applyAlignment="1" applyProtection="1">
      <alignment horizontal="center" vertical="center"/>
      <protection/>
    </xf>
    <xf numFmtId="41" fontId="65" fillId="0" borderId="24" xfId="101" applyFont="1" applyBorder="1" applyAlignment="1" applyProtection="1">
      <alignment horizontal="center" vertical="center"/>
      <protection/>
    </xf>
    <xf numFmtId="41" fontId="65" fillId="0" borderId="61" xfId="101" applyFont="1" applyBorder="1" applyAlignment="1" applyProtection="1">
      <alignment horizontal="center" vertical="center"/>
      <protection/>
    </xf>
    <xf numFmtId="41" fontId="65" fillId="0" borderId="46" xfId="101" applyFont="1" applyBorder="1" applyAlignment="1" applyProtection="1">
      <alignment horizontal="center" vertical="center"/>
      <protection/>
    </xf>
    <xf numFmtId="41" fontId="65" fillId="0" borderId="62" xfId="101" applyFont="1" applyBorder="1" applyAlignment="1" applyProtection="1">
      <alignment horizontal="center" vertical="center"/>
      <protection/>
    </xf>
    <xf numFmtId="0" fontId="65" fillId="0" borderId="23" xfId="0" applyFont="1" applyFill="1" applyBorder="1" applyAlignment="1" applyProtection="1">
      <alignment horizontal="left" vertical="center" wrapText="1"/>
      <protection/>
    </xf>
    <xf numFmtId="0" fontId="65" fillId="0" borderId="17" xfId="0" applyFont="1" applyFill="1" applyBorder="1" applyAlignment="1" applyProtection="1">
      <alignment horizontal="left" vertical="center"/>
      <protection/>
    </xf>
    <xf numFmtId="0" fontId="65" fillId="0" borderId="18" xfId="0" applyFont="1" applyFill="1" applyBorder="1" applyAlignment="1" applyProtection="1">
      <alignment horizontal="left" vertical="center"/>
      <protection/>
    </xf>
    <xf numFmtId="0" fontId="65" fillId="0" borderId="19" xfId="0" applyFont="1" applyFill="1" applyBorder="1" applyAlignment="1" applyProtection="1">
      <alignment horizontal="left" vertical="center"/>
      <protection/>
    </xf>
    <xf numFmtId="0" fontId="65" fillId="0" borderId="0" xfId="0" applyFont="1" applyFill="1" applyBorder="1" applyAlignment="1" applyProtection="1">
      <alignment horizontal="left" vertical="center"/>
      <protection/>
    </xf>
    <xf numFmtId="0" fontId="65" fillId="0" borderId="6" xfId="0" applyFont="1" applyFill="1" applyBorder="1" applyAlignment="1" applyProtection="1">
      <alignment horizontal="left" vertical="center"/>
      <protection/>
    </xf>
    <xf numFmtId="0" fontId="65" fillId="0" borderId="20" xfId="0" applyFont="1" applyFill="1" applyBorder="1" applyAlignment="1" applyProtection="1">
      <alignment horizontal="left" vertical="center"/>
      <protection/>
    </xf>
    <xf numFmtId="0" fontId="65" fillId="0" borderId="2" xfId="0" applyFont="1" applyFill="1" applyBorder="1" applyAlignment="1" applyProtection="1">
      <alignment horizontal="left" vertical="center"/>
      <protection/>
    </xf>
    <xf numFmtId="0" fontId="65" fillId="0" borderId="21" xfId="0" applyFont="1" applyFill="1" applyBorder="1" applyAlignment="1" applyProtection="1">
      <alignment horizontal="left" vertical="center"/>
      <protection/>
    </xf>
    <xf numFmtId="0" fontId="106" fillId="0" borderId="0" xfId="0" applyFont="1" applyAlignment="1">
      <alignment horizontal="left" vertical="center" wrapText="1"/>
    </xf>
    <xf numFmtId="41" fontId="0" fillId="0" borderId="58" xfId="0" applyNumberFormat="1" applyBorder="1" applyAlignment="1">
      <alignment horizontal="center" vertical="center"/>
    </xf>
    <xf numFmtId="0" fontId="65" fillId="0" borderId="18"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5"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194" fontId="65" fillId="0" borderId="25" xfId="0" applyNumberFormat="1" applyFont="1" applyBorder="1" applyAlignment="1" applyProtection="1">
      <alignment horizontal="center" vertical="center"/>
      <protection locked="0"/>
    </xf>
    <xf numFmtId="194" fontId="65" fillId="0" borderId="27" xfId="0" applyNumberFormat="1" applyFont="1" applyBorder="1" applyAlignment="1" applyProtection="1">
      <alignment horizontal="center" vertical="center"/>
      <protection locked="0"/>
    </xf>
    <xf numFmtId="41" fontId="65" fillId="0" borderId="22" xfId="101" applyFont="1" applyFill="1" applyBorder="1" applyAlignment="1" applyProtection="1">
      <alignment horizontal="center" vertical="center" wrapText="1"/>
      <protection locked="0"/>
    </xf>
    <xf numFmtId="41" fontId="65" fillId="0" borderId="24" xfId="101" applyFont="1" applyFill="1" applyBorder="1" applyAlignment="1" applyProtection="1">
      <alignment horizontal="center" vertical="center" wrapText="1"/>
      <protection locked="0"/>
    </xf>
    <xf numFmtId="0" fontId="0" fillId="0" borderId="17" xfId="0" applyFill="1" applyBorder="1" applyAlignment="1">
      <alignment horizontal="left"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71" fillId="0" borderId="23"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44" xfId="0" applyFont="1" applyFill="1" applyBorder="1" applyAlignment="1">
      <alignment horizontal="left" vertical="center" wrapText="1"/>
    </xf>
    <xf numFmtId="0" fontId="68" fillId="0" borderId="178" xfId="0" applyFont="1" applyBorder="1" applyAlignment="1" applyProtection="1">
      <alignment horizontal="center" vertical="center"/>
      <protection locked="0"/>
    </xf>
    <xf numFmtId="0" fontId="68" fillId="0" borderId="3" xfId="0" applyFont="1" applyBorder="1" applyAlignment="1" applyProtection="1">
      <alignment horizontal="center" vertical="center"/>
      <protection locked="0"/>
    </xf>
    <xf numFmtId="0" fontId="68" fillId="0" borderId="180" xfId="0" applyFont="1" applyBorder="1" applyAlignment="1" applyProtection="1">
      <alignment horizontal="center" vertical="center"/>
      <protection locked="0"/>
    </xf>
    <xf numFmtId="41" fontId="71" fillId="0" borderId="37" xfId="101" applyFont="1" applyFill="1" applyBorder="1" applyAlignment="1" applyProtection="1">
      <alignment horizontal="center" vertical="center" wrapText="1"/>
      <protection locked="0"/>
    </xf>
    <xf numFmtId="41" fontId="71" fillId="0" borderId="27" xfId="101" applyFont="1" applyFill="1" applyBorder="1" applyAlignment="1" applyProtection="1">
      <alignment horizontal="center" vertical="center" wrapText="1"/>
      <protection locked="0"/>
    </xf>
    <xf numFmtId="0" fontId="65" fillId="0" borderId="0" xfId="0" applyFont="1" applyBorder="1" applyAlignment="1">
      <alignment horizontal="right" vertical="center" wrapText="1"/>
    </xf>
    <xf numFmtId="0" fontId="65" fillId="0" borderId="0" xfId="0" applyFont="1" applyBorder="1" applyAlignment="1">
      <alignment horizontal="right" vertical="center"/>
    </xf>
    <xf numFmtId="41" fontId="71" fillId="0" borderId="24" xfId="101" applyFont="1" applyBorder="1" applyAlignment="1">
      <alignment horizontal="center" vertical="center"/>
    </xf>
    <xf numFmtId="0" fontId="65" fillId="0" borderId="38" xfId="0" applyFont="1" applyBorder="1" applyAlignment="1" applyProtection="1">
      <alignment horizontal="center" vertical="center"/>
      <protection locked="0"/>
    </xf>
    <xf numFmtId="194" fontId="65" fillId="0" borderId="38" xfId="0" applyNumberFormat="1" applyFont="1" applyBorder="1" applyAlignment="1" applyProtection="1">
      <alignment horizontal="center" vertical="center"/>
      <protection locked="0"/>
    </xf>
    <xf numFmtId="0" fontId="65" fillId="0" borderId="50" xfId="0" applyFont="1" applyBorder="1" applyAlignment="1">
      <alignment horizontal="left" vertical="center" wrapText="1" indent="1"/>
    </xf>
    <xf numFmtId="0" fontId="65" fillId="0" borderId="5" xfId="0" applyFont="1" applyBorder="1" applyAlignment="1">
      <alignment horizontal="left" vertical="center" wrapText="1" indent="1"/>
    </xf>
    <xf numFmtId="0" fontId="65" fillId="0" borderId="43" xfId="0" applyFont="1" applyBorder="1" applyAlignment="1">
      <alignment horizontal="left" vertical="center" wrapText="1" indent="1"/>
    </xf>
    <xf numFmtId="0" fontId="66" fillId="0" borderId="160" xfId="0" applyFont="1" applyBorder="1" applyAlignment="1">
      <alignment horizontal="left" vertical="center"/>
    </xf>
    <xf numFmtId="0" fontId="66" fillId="0" borderId="161" xfId="0" applyFont="1" applyBorder="1" applyAlignment="1">
      <alignment horizontal="left" vertical="center"/>
    </xf>
    <xf numFmtId="0" fontId="66" fillId="0" borderId="182" xfId="0" applyFont="1" applyBorder="1" applyAlignment="1">
      <alignment horizontal="left" vertical="center"/>
    </xf>
    <xf numFmtId="0" fontId="66" fillId="0" borderId="162" xfId="0" applyFont="1" applyBorder="1" applyAlignment="1">
      <alignment horizontal="left" vertical="center"/>
    </xf>
    <xf numFmtId="0" fontId="65" fillId="0" borderId="0" xfId="0" applyFont="1" applyAlignment="1">
      <alignment horizontal="left" vertical="center" wrapText="1"/>
    </xf>
    <xf numFmtId="0" fontId="65" fillId="0" borderId="0" xfId="0" applyFont="1" applyAlignment="1">
      <alignment horizontal="left" vertical="center"/>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0" fontId="88" fillId="0" borderId="160" xfId="0" applyFont="1" applyBorder="1" applyAlignment="1">
      <alignment horizontal="center" vertical="center"/>
    </xf>
    <xf numFmtId="0" fontId="88" fillId="0" borderId="161" xfId="0" applyFont="1" applyBorder="1" applyAlignment="1">
      <alignment horizontal="center" vertical="center"/>
    </xf>
    <xf numFmtId="0" fontId="88" fillId="0" borderId="182" xfId="0" applyFont="1" applyBorder="1" applyAlignment="1">
      <alignment horizontal="center" vertical="center"/>
    </xf>
    <xf numFmtId="0" fontId="88" fillId="0" borderId="162" xfId="0" applyFont="1" applyBorder="1" applyAlignment="1">
      <alignment horizontal="center" vertical="center"/>
    </xf>
    <xf numFmtId="0" fontId="65" fillId="0" borderId="156" xfId="0" applyFont="1" applyBorder="1" applyAlignment="1">
      <alignment horizontal="center" vertical="center"/>
    </xf>
    <xf numFmtId="0" fontId="66" fillId="0" borderId="183" xfId="0" applyFont="1" applyBorder="1" applyAlignment="1">
      <alignment horizontal="left" vertical="center"/>
    </xf>
    <xf numFmtId="0" fontId="71" fillId="0" borderId="34"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50" xfId="0" applyFont="1" applyFill="1" applyBorder="1" applyAlignment="1">
      <alignment horizontal="center" vertical="center"/>
    </xf>
    <xf numFmtId="0" fontId="71" fillId="0" borderId="184" xfId="0" applyFont="1" applyFill="1" applyBorder="1" applyAlignment="1">
      <alignment horizontal="center" vertical="center"/>
    </xf>
    <xf numFmtId="0" fontId="68" fillId="0" borderId="169" xfId="0" applyFont="1" applyBorder="1" applyAlignment="1">
      <alignment horizontal="left" vertical="center"/>
    </xf>
    <xf numFmtId="0" fontId="65" fillId="0" borderId="31" xfId="0" applyFont="1" applyFill="1" applyBorder="1" applyAlignment="1" applyProtection="1">
      <alignment horizontal="center" vertical="center"/>
      <protection locked="0"/>
    </xf>
    <xf numFmtId="0" fontId="65" fillId="0" borderId="2" xfId="0" applyFont="1" applyFill="1" applyBorder="1" applyAlignment="1" applyProtection="1">
      <alignment horizontal="center" vertical="center"/>
      <protection locked="0"/>
    </xf>
    <xf numFmtId="0" fontId="65" fillId="0" borderId="33"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24" xfId="0" applyFont="1" applyFill="1" applyBorder="1" applyAlignment="1">
      <alignment horizontal="center" vertical="center"/>
    </xf>
    <xf numFmtId="41" fontId="65" fillId="0" borderId="33" xfId="101" applyFont="1" applyBorder="1" applyAlignment="1" applyProtection="1">
      <alignment horizontal="center" vertical="center" wrapText="1"/>
      <protection locked="0"/>
    </xf>
    <xf numFmtId="0" fontId="65" fillId="0" borderId="33" xfId="0" applyFont="1" applyFill="1" applyBorder="1" applyAlignment="1" applyProtection="1">
      <alignment horizontal="left" vertical="center" wrapText="1"/>
      <protection/>
    </xf>
    <xf numFmtId="0" fontId="65" fillId="0" borderId="1" xfId="0" applyFont="1" applyFill="1" applyBorder="1" applyAlignment="1" applyProtection="1">
      <alignment horizontal="left" vertical="center"/>
      <protection/>
    </xf>
    <xf numFmtId="0" fontId="65" fillId="0" borderId="24" xfId="0" applyFont="1" applyFill="1" applyBorder="1" applyAlignment="1" applyProtection="1">
      <alignment horizontal="left" vertical="center"/>
      <protection/>
    </xf>
    <xf numFmtId="0" fontId="65" fillId="0" borderId="45" xfId="0" applyFont="1" applyFill="1" applyBorder="1" applyAlignment="1" applyProtection="1">
      <alignment horizontal="left" vertical="center" wrapText="1"/>
      <protection/>
    </xf>
    <xf numFmtId="0" fontId="65" fillId="0" borderId="46" xfId="0" applyFont="1" applyFill="1" applyBorder="1" applyAlignment="1" applyProtection="1">
      <alignment horizontal="left" vertical="center"/>
      <protection/>
    </xf>
    <xf numFmtId="0" fontId="65" fillId="0" borderId="62" xfId="0" applyFont="1" applyFill="1" applyBorder="1" applyAlignment="1" applyProtection="1">
      <alignment horizontal="left" vertical="center"/>
      <protection/>
    </xf>
    <xf numFmtId="41" fontId="65" fillId="0" borderId="23" xfId="0" applyNumberFormat="1" applyFont="1" applyBorder="1" applyAlignment="1" applyProtection="1">
      <alignment horizontal="center" vertical="center" wrapText="1"/>
      <protection locked="0"/>
    </xf>
    <xf numFmtId="41" fontId="65" fillId="0" borderId="17" xfId="0" applyNumberFormat="1" applyFont="1" applyBorder="1" applyAlignment="1" applyProtection="1">
      <alignment horizontal="center" vertical="center" wrapText="1"/>
      <protection locked="0"/>
    </xf>
    <xf numFmtId="41" fontId="65" fillId="0" borderId="18" xfId="0" applyNumberFormat="1" applyFont="1" applyBorder="1" applyAlignment="1" applyProtection="1">
      <alignment horizontal="center" vertical="center" wrapText="1"/>
      <protection locked="0"/>
    </xf>
    <xf numFmtId="0" fontId="71" fillId="0" borderId="18"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4" xfId="0" applyFont="1" applyBorder="1" applyAlignment="1">
      <alignment horizontal="center" vertical="center" wrapText="1"/>
    </xf>
    <xf numFmtId="41" fontId="89" fillId="0" borderId="22" xfId="101" applyFont="1" applyBorder="1" applyAlignment="1">
      <alignment horizontal="center" vertical="center"/>
    </xf>
    <xf numFmtId="41" fontId="89" fillId="0" borderId="1" xfId="101" applyFont="1" applyBorder="1" applyAlignment="1">
      <alignment horizontal="center" vertical="center"/>
    </xf>
    <xf numFmtId="41" fontId="89" fillId="0" borderId="24" xfId="101" applyFont="1" applyBorder="1" applyAlignment="1">
      <alignment horizontal="center" vertical="center"/>
    </xf>
    <xf numFmtId="0" fontId="64" fillId="0" borderId="23"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41" fontId="89" fillId="16" borderId="22" xfId="101" applyFont="1" applyFill="1" applyBorder="1" applyAlignment="1">
      <alignment horizontal="center" vertical="center"/>
    </xf>
    <xf numFmtId="41" fontId="89" fillId="16" borderId="1" xfId="101" applyFont="1" applyFill="1" applyBorder="1" applyAlignment="1">
      <alignment horizontal="center" vertical="center"/>
    </xf>
    <xf numFmtId="41" fontId="89" fillId="16" borderId="24" xfId="101" applyFont="1" applyFill="1"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41" fontId="89" fillId="16" borderId="4" xfId="101" applyFont="1" applyFill="1" applyBorder="1" applyAlignment="1">
      <alignment horizontal="center" vertical="center"/>
    </xf>
    <xf numFmtId="41" fontId="89" fillId="0" borderId="4" xfId="101" applyFont="1" applyBorder="1" applyAlignment="1">
      <alignment horizontal="center" vertical="center"/>
    </xf>
    <xf numFmtId="0" fontId="65" fillId="0" borderId="1" xfId="0" applyFont="1" applyBorder="1" applyAlignment="1">
      <alignment horizontal="right" vertical="center"/>
    </xf>
    <xf numFmtId="0" fontId="73" fillId="0" borderId="0" xfId="120" applyFont="1" applyAlignment="1" applyProtection="1">
      <alignment horizontal="left" vertical="center"/>
      <protection/>
    </xf>
    <xf numFmtId="0" fontId="65" fillId="0" borderId="19" xfId="0" applyFont="1" applyBorder="1" applyAlignment="1">
      <alignment horizontal="left" vertical="center" wrapText="1" indent="1"/>
    </xf>
    <xf numFmtId="0" fontId="65" fillId="0" borderId="6" xfId="0" applyFont="1" applyBorder="1" applyAlignment="1">
      <alignment horizontal="left" vertical="center" wrapText="1" indent="1"/>
    </xf>
    <xf numFmtId="0" fontId="65" fillId="0" borderId="19" xfId="0" applyFont="1" applyBorder="1" applyAlignment="1" quotePrefix="1">
      <alignment horizontal="left" vertical="center" wrapText="1" indent="1"/>
    </xf>
    <xf numFmtId="0" fontId="64" fillId="0" borderId="19" xfId="0" applyFont="1" applyBorder="1" applyAlignment="1">
      <alignment horizontal="center" vertical="center"/>
    </xf>
    <xf numFmtId="0" fontId="64" fillId="0" borderId="6" xfId="0" applyFont="1" applyBorder="1" applyAlignment="1">
      <alignment horizontal="center" vertical="center"/>
    </xf>
    <xf numFmtId="0" fontId="65" fillId="0" borderId="4" xfId="0" applyFont="1" applyFill="1" applyBorder="1" applyAlignment="1">
      <alignment horizontal="center" vertical="center"/>
    </xf>
    <xf numFmtId="0" fontId="68" fillId="0" borderId="22" xfId="0" applyFont="1" applyFill="1" applyBorder="1" applyAlignment="1">
      <alignment horizontal="left" vertical="center"/>
    </xf>
    <xf numFmtId="0" fontId="68" fillId="0" borderId="1" xfId="0" applyFont="1" applyFill="1" applyBorder="1" applyAlignment="1">
      <alignment horizontal="left" vertical="center"/>
    </xf>
    <xf numFmtId="0" fontId="68" fillId="0" borderId="24" xfId="0" applyFont="1" applyFill="1" applyBorder="1" applyAlignment="1">
      <alignment horizontal="left" vertical="center"/>
    </xf>
    <xf numFmtId="0" fontId="68" fillId="0" borderId="4" xfId="0" applyFont="1" applyBorder="1" applyAlignment="1">
      <alignment horizontal="left" vertical="center"/>
    </xf>
    <xf numFmtId="0" fontId="88" fillId="0" borderId="4" xfId="0" applyFont="1" applyBorder="1" applyAlignment="1">
      <alignment horizontal="center" vertical="center"/>
    </xf>
    <xf numFmtId="0" fontId="0" fillId="0" borderId="4" xfId="0" applyBorder="1" applyAlignment="1">
      <alignment horizontal="center" vertical="center"/>
    </xf>
    <xf numFmtId="41" fontId="0" fillId="0" borderId="22" xfId="0" applyNumberFormat="1" applyBorder="1" applyAlignment="1" applyProtection="1">
      <alignment horizontal="center" vertical="center" wrapText="1"/>
      <protection locked="0"/>
    </xf>
    <xf numFmtId="41" fontId="0" fillId="0" borderId="1" xfId="0" applyNumberFormat="1" applyBorder="1" applyAlignment="1" applyProtection="1">
      <alignment horizontal="center" vertical="center" wrapText="1"/>
      <protection locked="0"/>
    </xf>
    <xf numFmtId="41" fontId="0" fillId="0" borderId="24" xfId="0" applyNumberFormat="1" applyBorder="1" applyAlignment="1" applyProtection="1">
      <alignment horizontal="center" vertical="center" wrapText="1"/>
      <protection locked="0"/>
    </xf>
    <xf numFmtId="41" fontId="0" fillId="0" borderId="4" xfId="0" applyNumberFormat="1" applyBorder="1" applyAlignment="1" applyProtection="1">
      <alignment horizontal="center" vertical="center"/>
      <protection locked="0"/>
    </xf>
    <xf numFmtId="181" fontId="0" fillId="0" borderId="4" xfId="0" applyNumberFormat="1" applyBorder="1" applyAlignment="1" applyProtection="1">
      <alignment horizontal="center" vertical="center"/>
      <protection locked="0"/>
    </xf>
    <xf numFmtId="180" fontId="0" fillId="0" borderId="4" xfId="0" applyNumberFormat="1" applyBorder="1" applyAlignment="1" applyProtection="1">
      <alignment horizontal="center" vertical="center"/>
      <protection locked="0"/>
    </xf>
    <xf numFmtId="0" fontId="0" fillId="0" borderId="22" xfId="0" applyNumberFormat="1" applyBorder="1" applyAlignment="1" applyProtection="1">
      <alignment horizontal="left" vertical="center"/>
      <protection locked="0"/>
    </xf>
    <xf numFmtId="0" fontId="0" fillId="0" borderId="1"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4" xfId="0" applyBorder="1" applyAlignment="1">
      <alignment horizontal="center" vertical="center" wrapText="1"/>
    </xf>
    <xf numFmtId="192" fontId="65" fillId="0" borderId="4" xfId="0" applyNumberFormat="1" applyFont="1" applyBorder="1" applyAlignment="1" applyProtection="1">
      <alignment horizontal="center" vertical="center"/>
      <protection locked="0"/>
    </xf>
    <xf numFmtId="0" fontId="65" fillId="0" borderId="4" xfId="0" applyFont="1" applyBorder="1" applyAlignment="1" applyProtection="1">
      <alignment horizontal="left" vertical="center"/>
      <protection locked="0"/>
    </xf>
    <xf numFmtId="0" fontId="0" fillId="0" borderId="24" xfId="0" applyBorder="1" applyAlignment="1">
      <alignment horizontal="center" vertical="center" wrapText="1"/>
    </xf>
    <xf numFmtId="0" fontId="65" fillId="0" borderId="4" xfId="0" applyFont="1" applyFill="1" applyBorder="1" applyAlignment="1" applyProtection="1">
      <alignment horizontal="center" vertical="center" wrapText="1"/>
      <protection locked="0"/>
    </xf>
    <xf numFmtId="0" fontId="65" fillId="0" borderId="4" xfId="0" applyFont="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41" fontId="65" fillId="16" borderId="4" xfId="101" applyFont="1" applyFill="1" applyBorder="1" applyAlignment="1">
      <alignment horizontal="center" vertical="center"/>
    </xf>
    <xf numFmtId="0" fontId="65" fillId="0" borderId="0" xfId="0" applyFont="1" applyAlignment="1">
      <alignment horizontal="center" vertical="center" wrapText="1"/>
    </xf>
    <xf numFmtId="192" fontId="65" fillId="0" borderId="4" xfId="0" applyNumberFormat="1" applyFont="1" applyFill="1" applyBorder="1" applyAlignment="1" applyProtection="1">
      <alignment horizontal="center" vertical="center"/>
      <protection locked="0"/>
    </xf>
    <xf numFmtId="41" fontId="90" fillId="0" borderId="0" xfId="0" applyNumberFormat="1" applyFont="1" applyBorder="1" applyAlignment="1" applyProtection="1">
      <alignment horizontal="center" vertical="center"/>
      <protection locked="0"/>
    </xf>
    <xf numFmtId="0" fontId="0" fillId="0" borderId="41" xfId="0" applyFont="1" applyBorder="1" applyAlignment="1">
      <alignment horizontal="right" vertical="center"/>
    </xf>
    <xf numFmtId="181" fontId="90" fillId="0" borderId="4" xfId="0" applyNumberFormat="1" applyFont="1" applyBorder="1" applyAlignment="1" applyProtection="1">
      <alignment horizontal="center" vertical="center"/>
      <protection locked="0"/>
    </xf>
    <xf numFmtId="0" fontId="90" fillId="0" borderId="4" xfId="0" applyFont="1" applyBorder="1" applyAlignment="1" applyProtection="1">
      <alignment horizontal="center" vertical="center"/>
      <protection locked="0"/>
    </xf>
    <xf numFmtId="0" fontId="64" fillId="0" borderId="160" xfId="0" applyFont="1" applyBorder="1" applyAlignment="1">
      <alignment horizontal="center" vertical="center"/>
    </xf>
    <xf numFmtId="0" fontId="64" fillId="0" borderId="161" xfId="0" applyFont="1" applyBorder="1" applyAlignment="1">
      <alignment horizontal="center" vertical="center"/>
    </xf>
    <xf numFmtId="0" fontId="64" fillId="0" borderId="162" xfId="0" applyFont="1" applyBorder="1" applyAlignment="1">
      <alignment horizontal="center" vertical="center"/>
    </xf>
    <xf numFmtId="0" fontId="90" fillId="0" borderId="4" xfId="0" applyFont="1" applyBorder="1" applyAlignment="1">
      <alignment horizontal="center" vertical="center"/>
    </xf>
    <xf numFmtId="180" fontId="90" fillId="0" borderId="4" xfId="0" applyNumberFormat="1" applyFont="1" applyBorder="1" applyAlignment="1" applyProtection="1">
      <alignment horizontal="center" vertical="center"/>
      <protection locked="0"/>
    </xf>
    <xf numFmtId="180" fontId="90" fillId="0" borderId="49" xfId="0" applyNumberFormat="1" applyFont="1" applyBorder="1" applyAlignment="1" applyProtection="1">
      <alignment horizontal="center" vertical="center"/>
      <protection locked="0"/>
    </xf>
    <xf numFmtId="0" fontId="90" fillId="0" borderId="48" xfId="0" applyFont="1" applyBorder="1" applyAlignment="1">
      <alignment horizontal="left" vertical="center"/>
    </xf>
    <xf numFmtId="0" fontId="90" fillId="0" borderId="4" xfId="0" applyFont="1" applyBorder="1" applyAlignment="1">
      <alignment horizontal="left" vertical="center"/>
    </xf>
    <xf numFmtId="0" fontId="90" fillId="0" borderId="49" xfId="0" applyFont="1" applyBorder="1" applyAlignment="1">
      <alignment horizontal="left" vertical="center"/>
    </xf>
    <xf numFmtId="0" fontId="90" fillId="0" borderId="49" xfId="0" applyFont="1" applyBorder="1" applyAlignment="1" applyProtection="1">
      <alignment horizontal="center" vertical="center"/>
      <protection locked="0"/>
    </xf>
    <xf numFmtId="41" fontId="90" fillId="0" borderId="22" xfId="0" applyNumberFormat="1" applyFont="1" applyBorder="1" applyAlignment="1" applyProtection="1">
      <alignment horizontal="left" vertical="center" wrapText="1"/>
      <protection locked="0"/>
    </xf>
    <xf numFmtId="41" fontId="90" fillId="0" borderId="1" xfId="0" applyNumberFormat="1" applyFont="1" applyBorder="1" applyAlignment="1" applyProtection="1">
      <alignment horizontal="left" vertical="center" wrapText="1"/>
      <protection locked="0"/>
    </xf>
    <xf numFmtId="41" fontId="90" fillId="0" borderId="58" xfId="0" applyNumberFormat="1" applyFont="1" applyBorder="1" applyAlignment="1" applyProtection="1">
      <alignment horizontal="left" vertical="center" wrapText="1"/>
      <protection locked="0"/>
    </xf>
    <xf numFmtId="0" fontId="90" fillId="0" borderId="1" xfId="0" applyFont="1" applyBorder="1" applyAlignment="1">
      <alignment horizontal="left" vertical="center"/>
    </xf>
    <xf numFmtId="0" fontId="90" fillId="0" borderId="58" xfId="0" applyFont="1" applyBorder="1" applyAlignment="1">
      <alignment horizontal="left" vertical="center"/>
    </xf>
    <xf numFmtId="0" fontId="102" fillId="0" borderId="0" xfId="0" applyFont="1" applyAlignment="1">
      <alignment horizontal="center" vertical="center"/>
    </xf>
    <xf numFmtId="0" fontId="103" fillId="0" borderId="0" xfId="0" applyFont="1" applyAlignment="1">
      <alignment vertical="center"/>
    </xf>
    <xf numFmtId="0" fontId="63" fillId="0" borderId="0" xfId="0" applyFont="1" applyAlignment="1">
      <alignment vertical="center"/>
    </xf>
  </cellXfs>
  <cellStyles count="107">
    <cellStyle name="Normal" xfId="0"/>
    <cellStyle name="$" xfId="15"/>
    <cellStyle name="20% - 강조색1" xfId="16"/>
    <cellStyle name="20% - 강조색2" xfId="17"/>
    <cellStyle name="20% - 강조색3" xfId="18"/>
    <cellStyle name="20% - 강조색4" xfId="19"/>
    <cellStyle name="20% - 강조색5" xfId="20"/>
    <cellStyle name="20% - 강조색6" xfId="21"/>
    <cellStyle name="40% - 강조색1" xfId="22"/>
    <cellStyle name="40% - 강조색2" xfId="23"/>
    <cellStyle name="40% - 강조색3" xfId="24"/>
    <cellStyle name="40% - 강조색4" xfId="25"/>
    <cellStyle name="40% - 강조색5" xfId="26"/>
    <cellStyle name="40% - 강조색6" xfId="27"/>
    <cellStyle name="60% - 강조색1" xfId="28"/>
    <cellStyle name="60% - 강조색2" xfId="29"/>
    <cellStyle name="60% - 강조색3" xfId="30"/>
    <cellStyle name="60% - 강조색4" xfId="31"/>
    <cellStyle name="60% - 강조색5" xfId="32"/>
    <cellStyle name="60% - 강조색6" xfId="33"/>
    <cellStyle name="A¨­¢¬¢Ò_krcb0199" xfId="34"/>
    <cellStyle name="AÞ¸¶ [0]_kexp0199" xfId="35"/>
    <cellStyle name="AÞ¸¶_kexp0199" xfId="36"/>
    <cellStyle name="C¡ÍA¨ª_kexp0199" xfId="37"/>
    <cellStyle name="C￥AØ_kexp0199" xfId="38"/>
    <cellStyle name="Calc Currency (0)" xfId="39"/>
    <cellStyle name="Cat Total" xfId="40"/>
    <cellStyle name="category" xfId="41"/>
    <cellStyle name="Comma [0]_ SG&amp;A Bridge " xfId="42"/>
    <cellStyle name="Comma_ SG&amp;A Bridge " xfId="43"/>
    <cellStyle name="Currency [0]_ SG&amp;A Bridge " xfId="44"/>
    <cellStyle name="Currency_ SG&amp;A Bridge " xfId="45"/>
    <cellStyle name="Date" xfId="46"/>
    <cellStyle name="Dezimal [0]_laroux" xfId="47"/>
    <cellStyle name="Dezimal_laroux" xfId="48"/>
    <cellStyle name="Grey" xfId="49"/>
    <cellStyle name="HEADER" xfId="50"/>
    <cellStyle name="Header1" xfId="51"/>
    <cellStyle name="Header2" xfId="52"/>
    <cellStyle name="Hyperlink" xfId="53"/>
    <cellStyle name="Input [yellow]" xfId="54"/>
    <cellStyle name="Major Heading" xfId="55"/>
    <cellStyle name="Milliers_TBPL0195" xfId="56"/>
    <cellStyle name="Model" xfId="57"/>
    <cellStyle name="no dec" xfId="58"/>
    <cellStyle name="Normal - Style1" xfId="59"/>
    <cellStyle name="Normal - Style2" xfId="60"/>
    <cellStyle name="Normal - Style3" xfId="61"/>
    <cellStyle name="Normal - Style4" xfId="62"/>
    <cellStyle name="Normal - Style5" xfId="63"/>
    <cellStyle name="Normal - Style6" xfId="64"/>
    <cellStyle name="Normal - Style7" xfId="65"/>
    <cellStyle name="Normal - Style8" xfId="66"/>
    <cellStyle name="Normal_ SG&amp;A Bridge " xfId="67"/>
    <cellStyle name="Normal1" xfId="68"/>
    <cellStyle name="Normal2" xfId="69"/>
    <cellStyle name="Normal3" xfId="70"/>
    <cellStyle name="Normal4" xfId="71"/>
    <cellStyle name="Norm兀l_Channel Table" xfId="72"/>
    <cellStyle name="Output Amounts" xfId="73"/>
    <cellStyle name="Output Column Headings" xfId="74"/>
    <cellStyle name="Output Line Items" xfId="75"/>
    <cellStyle name="Output Report Heading" xfId="76"/>
    <cellStyle name="Output Report Title" xfId="77"/>
    <cellStyle name="Percent [2]" xfId="78"/>
    <cellStyle name="Percent_Adjustments" xfId="79"/>
    <cellStyle name="PSChar" xfId="80"/>
    <cellStyle name="Standard_laroux" xfId="81"/>
    <cellStyle name="subhead" xfId="82"/>
    <cellStyle name="W?rung [0]_laroux" xfId="83"/>
    <cellStyle name="W?rung_laroux" xfId="84"/>
    <cellStyle name="강조색1" xfId="85"/>
    <cellStyle name="강조색2" xfId="86"/>
    <cellStyle name="강조색3" xfId="87"/>
    <cellStyle name="강조색4" xfId="88"/>
    <cellStyle name="강조색5" xfId="89"/>
    <cellStyle name="강조색6" xfId="90"/>
    <cellStyle name="경고문" xfId="91"/>
    <cellStyle name="계산" xfId="92"/>
    <cellStyle name="나쁨" xfId="93"/>
    <cellStyle name="메모" xfId="94"/>
    <cellStyle name="Percent" xfId="95"/>
    <cellStyle name="보통" xfId="96"/>
    <cellStyle name="뷭?_BOOKSHIP" xfId="97"/>
    <cellStyle name="설명 텍스트" xfId="98"/>
    <cellStyle name="셀 확인" xfId="99"/>
    <cellStyle name="Comma" xfId="100"/>
    <cellStyle name="Comma [0]" xfId="101"/>
    <cellStyle name="연결된 셀" xfId="102"/>
    <cellStyle name="Followed Hyperlink" xfId="103"/>
    <cellStyle name="요약" xfId="104"/>
    <cellStyle name="입력" xfId="105"/>
    <cellStyle name="제목" xfId="106"/>
    <cellStyle name="제목 1" xfId="107"/>
    <cellStyle name="제목 2" xfId="108"/>
    <cellStyle name="제목 3" xfId="109"/>
    <cellStyle name="제목 4" xfId="110"/>
    <cellStyle name="좋음" xfId="111"/>
    <cellStyle name="출력" xfId="112"/>
    <cellStyle name="콤마 [0]_030107_Hansset Fee_4Q02 &amp; 2002" xfId="113"/>
    <cellStyle name="콤마_030107_Hansset Fee_4Q02 &amp; 2002" xfId="114"/>
    <cellStyle name="테두리(실선)" xfId="115"/>
    <cellStyle name="Currency" xfId="116"/>
    <cellStyle name="Currency [0]" xfId="117"/>
    <cellStyle name="표준 2" xfId="118"/>
    <cellStyle name="표준_2009 연말정산 안내문 - Draft 1223" xfId="119"/>
    <cellStyle name="Hyperlink"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47625</xdr:rowOff>
    </xdr:from>
    <xdr:to>
      <xdr:col>1</xdr:col>
      <xdr:colOff>0</xdr:colOff>
      <xdr:row>11</xdr:row>
      <xdr:rowOff>47625</xdr:rowOff>
    </xdr:to>
    <xdr:pic>
      <xdr:nvPicPr>
        <xdr:cNvPr id="1" name="Picture 3" descr="UNI00000b6c0012"/>
        <xdr:cNvPicPr preferRelativeResize="1">
          <a:picLocks noChangeAspect="1"/>
        </xdr:cNvPicPr>
      </xdr:nvPicPr>
      <xdr:blipFill>
        <a:blip r:embed="rId1"/>
        <a:stretch>
          <a:fillRect/>
        </a:stretch>
      </xdr:blipFill>
      <xdr:spPr>
        <a:xfrm>
          <a:off x="0" y="1943100"/>
          <a:ext cx="7134225" cy="0"/>
        </a:xfrm>
        <a:prstGeom prst="rect">
          <a:avLst/>
        </a:prstGeom>
        <a:noFill/>
        <a:ln w="9525" cmpd="sng">
          <a:noFill/>
        </a:ln>
      </xdr:spPr>
    </xdr:pic>
    <xdr:clientData/>
  </xdr:twoCellAnchor>
  <xdr:twoCellAnchor editAs="oneCell">
    <xdr:from>
      <xdr:col>0</xdr:col>
      <xdr:colOff>0</xdr:colOff>
      <xdr:row>1</xdr:row>
      <xdr:rowOff>0</xdr:rowOff>
    </xdr:from>
    <xdr:to>
      <xdr:col>0</xdr:col>
      <xdr:colOff>6372225</xdr:colOff>
      <xdr:row>7</xdr:row>
      <xdr:rowOff>142875</xdr:rowOff>
    </xdr:to>
    <xdr:pic>
      <xdr:nvPicPr>
        <xdr:cNvPr id="2" name="그림 3" descr="C_H_port_eng(도화동)_1(우편"/>
        <xdr:cNvPicPr preferRelativeResize="1">
          <a:picLocks noChangeAspect="1"/>
        </xdr:cNvPicPr>
      </xdr:nvPicPr>
      <xdr:blipFill>
        <a:blip r:embed="rId2"/>
        <a:stretch>
          <a:fillRect/>
        </a:stretch>
      </xdr:blipFill>
      <xdr:spPr>
        <a:xfrm>
          <a:off x="0" y="171450"/>
          <a:ext cx="6372225"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xdr:rowOff>
    </xdr:from>
    <xdr:to>
      <xdr:col>3</xdr:col>
      <xdr:colOff>3009900</xdr:colOff>
      <xdr:row>4</xdr:row>
      <xdr:rowOff>19050</xdr:rowOff>
    </xdr:to>
    <xdr:pic>
      <xdr:nvPicPr>
        <xdr:cNvPr id="1" name="Picture 1" descr="UNI00000b6c0012"/>
        <xdr:cNvPicPr preferRelativeResize="1">
          <a:picLocks noChangeAspect="1"/>
        </xdr:cNvPicPr>
      </xdr:nvPicPr>
      <xdr:blipFill>
        <a:blip r:embed="rId1"/>
        <a:stretch>
          <a:fillRect/>
        </a:stretch>
      </xdr:blipFill>
      <xdr:spPr>
        <a:xfrm>
          <a:off x="0" y="895350"/>
          <a:ext cx="743902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44049;&#44540;&#49464;&#49888;&#44256;%20&#44288;&#47144;&#49436;&#47448;\2002%20&#50672;&#47568;&#51221;&#49328;&#51456;&#48708;\year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sv2\DATA\2007\TAX_BPO\&#50808;&#44397;&#44256;&#44061;\Gartner%20R&amp;A%20Korea\Payroll\Mar\Gartner%20R&amp;A_Pr200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sv2\DATA\2002\&#50808;&#44397;&#44256;&#44061;\Dataquest\Pr\1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sv2\DATA\2002\&#50808;&#44397;&#44256;&#44061;\Dataquest\Pr\11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Implementation\Implementation%20of%20new%20client%20-%20MASTER%20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1\cstaley\LOCALS~1\Temp\Approved%20Div%203-CN%20Auto%20Info%20FY2008%20Reviews%20-%20CJN%20rev%2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44049;&#44540;&#49464;&#49888;&#44256;%20&#44288;&#47144;&#49436;&#47448;\2002%20&#50672;&#47568;&#51221;&#49328;&#51456;&#48708;\yea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sheetName val="센터이체"/>
      <sheetName val="CGLee"/>
      <sheetName val="CSKim"/>
      <sheetName val="SAYeom"/>
      <sheetName val="KHYeon"/>
      <sheetName val="DYPark"/>
      <sheetName val="SWHong"/>
      <sheetName val="A.Kim"/>
      <sheetName val="MJChon"/>
      <sheetName val="SJKim"/>
      <sheetName val="J.Par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sheet"/>
      <sheetName val="봉투"/>
      <sheetName val="Persona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ny Details "/>
      <sheetName val="Expat Details"/>
      <sheetName val="Employee Details"/>
      <sheetName val="Argentina Net"/>
      <sheetName val="Australia Net"/>
      <sheetName val="Brazil"/>
      <sheetName val="Belgium"/>
      <sheetName val="Czech Republic"/>
      <sheetName val="Chile Net"/>
      <sheetName val="China"/>
      <sheetName val="Colombia "/>
      <sheetName val="Finland Net"/>
      <sheetName val="France Net  "/>
      <sheetName val="Greece Net"/>
      <sheetName val="Germany Net  "/>
      <sheetName val="Hong Kong"/>
      <sheetName val="Ireland Net"/>
      <sheetName val="Italy Net"/>
      <sheetName val="Israel Net"/>
      <sheetName val="Japan Net"/>
      <sheetName val="Korea Net"/>
      <sheetName val="Luxemburg Net"/>
      <sheetName val="Mexico"/>
      <sheetName val="New Zealand "/>
      <sheetName val="Netherlands Net"/>
      <sheetName val="Poland Net"/>
      <sheetName val="Portugal"/>
      <sheetName val="Spain Net"/>
      <sheetName val="Singapore Net"/>
      <sheetName val="Slovakia Net "/>
      <sheetName val="Switzerland"/>
      <sheetName val="Sweden Net"/>
      <sheetName val="Taiwan Net"/>
      <sheetName val="USA Net"/>
      <sheetName val="UK Net Payroll"/>
      <sheetName val="GBP Gross"/>
      <sheetName val="USD Gross"/>
      <sheetName val="EUR Gross"/>
      <sheetName val="UAE Net"/>
      <sheetName val="Venezuela"/>
      <sheetName val="Reference"/>
    </sheetNames>
    <sheetDataSet>
      <sheetData sheetId="40">
        <row r="3">
          <cell r="F3" t="str">
            <v>Bank Transfer</v>
          </cell>
          <cell r="H3" t="str">
            <v>MTWTF</v>
          </cell>
        </row>
        <row r="4">
          <cell r="F4" t="str">
            <v>Swift</v>
          </cell>
          <cell r="H4" t="str">
            <v>SS</v>
          </cell>
        </row>
        <row r="5">
          <cell r="F5" t="str">
            <v>Cash</v>
          </cell>
          <cell r="H5" t="str">
            <v>SMTWTFS</v>
          </cell>
        </row>
        <row r="6">
          <cell r="F6" t="str">
            <v>Cheque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sheetName val="Guide"/>
      <sheetName val="Sept Review Employees"/>
      <sheetName val="Exec Mgmt (For Ref Only)"/>
    </sheetNames>
    <sheetDataSet>
      <sheetData sheetId="1">
        <row r="21">
          <cell r="E21">
            <v>-4</v>
          </cell>
          <cell r="F21">
            <v>-3</v>
          </cell>
          <cell r="G21">
            <v>-2</v>
          </cell>
          <cell r="H21">
            <v>-1</v>
          </cell>
          <cell r="I21">
            <v>0</v>
          </cell>
          <cell r="J21">
            <v>1</v>
          </cell>
          <cell r="K21">
            <v>2</v>
          </cell>
          <cell r="L21">
            <v>3</v>
          </cell>
          <cell r="M21">
            <v>4</v>
          </cell>
        </row>
        <row r="24">
          <cell r="E24">
            <v>1</v>
          </cell>
          <cell r="F24">
            <v>1.25</v>
          </cell>
          <cell r="G24">
            <v>1.5</v>
          </cell>
          <cell r="H24">
            <v>1.75</v>
          </cell>
          <cell r="I24">
            <v>2</v>
          </cell>
          <cell r="J24">
            <v>2.25</v>
          </cell>
          <cell r="K24">
            <v>2.5</v>
          </cell>
          <cell r="L24">
            <v>2.75</v>
          </cell>
          <cell r="M24">
            <v>3</v>
          </cell>
          <cell r="N24">
            <v>3.25</v>
          </cell>
          <cell r="O24">
            <v>3.5</v>
          </cell>
          <cell r="P24">
            <v>3.75</v>
          </cell>
          <cell r="Q24">
            <v>4</v>
          </cell>
          <cell r="R24">
            <v>4.25</v>
          </cell>
          <cell r="S24">
            <v>4.5</v>
          </cell>
          <cell r="T24">
            <v>4.75</v>
          </cell>
          <cell r="U24">
            <v>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회사정보"/>
      <sheetName val="총괄표"/>
      <sheetName val="11호"/>
      <sheetName val="17호"/>
      <sheetName val="18호"/>
      <sheetName val="21호(1)"/>
      <sheetName val="21호(2)"/>
      <sheetName val="23호(3)-1"/>
      <sheetName val="24호(1)"/>
      <sheetName val="24호(2)"/>
      <sheetName val="24호(3)"/>
      <sheetName val="25호(1)"/>
      <sheetName val="25호(2)"/>
      <sheetName val="25호(3)"/>
      <sheetName val="27호(3)"/>
      <sheetName val="35호"/>
      <sheetName val="35호(2)"/>
      <sheetName val="36호"/>
      <sheetName val="37호-1쪽"/>
      <sheetName val="37호-2쪽"/>
      <sheetName val="37호의2"/>
      <sheetName val="38호"/>
      <sheetName val="39호"/>
      <sheetName val="42호(1)"/>
      <sheetName val="42호(2)"/>
      <sheetName val="43호"/>
      <sheetName val="44호"/>
      <sheetName val="44호(2)"/>
      <sheetName val="44호(3)"/>
      <sheetName val="44호2"/>
      <sheetName val="44호3"/>
      <sheetName val="44호4"/>
      <sheetName val="45호"/>
      <sheetName val="58호"/>
      <sheetName val="58호의2"/>
      <sheetName val="4호"/>
      <sheetName val="5호"/>
      <sheetName val="5호부표"/>
      <sheetName val="소득자료제출집계표(연말)"/>
      <sheetName val="소득자료제출집계표 "/>
      <sheetName val="신용카드소득공제신청서"/>
      <sheetName val="신용카드등사용금액확인서"/>
      <sheetName val="근로소득지급명세서"/>
      <sheetName val="사업소득지급명세서"/>
    </sheetNames>
    <sheetDataSet>
      <sheetData sheetId="0">
        <row r="6">
          <cell r="C6" t="str">
            <v>안진회계법인</v>
          </cell>
        </row>
        <row r="7">
          <cell r="C7" t="str">
            <v>양 승 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yesone.go.k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osf.go.kr/" TargetMode="External" /><Relationship Id="rId2" Type="http://schemas.openxmlformats.org/officeDocument/2006/relationships/hyperlink" Target="http://www.mosf.go.k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B42"/>
  <sheetViews>
    <sheetView showGridLines="0" tabSelected="1" zoomScaleSheetLayoutView="100" zoomScalePageLayoutView="0" workbookViewId="0" topLeftCell="A1">
      <selection activeCell="A14" sqref="A14"/>
    </sheetView>
  </sheetViews>
  <sheetFormatPr defaultColWidth="10.00390625" defaultRowHeight="13.5"/>
  <cols>
    <col min="1" max="1" width="93.625" style="2" customWidth="1"/>
    <col min="2" max="16384" width="10.00390625" style="2" customWidth="1"/>
  </cols>
  <sheetData>
    <row r="2" ht="13.5"/>
    <row r="3" ht="13.5"/>
    <row r="4" ht="13.5"/>
    <row r="5" ht="13.5"/>
    <row r="6" ht="13.5"/>
    <row r="7" ht="13.5"/>
    <row r="8" ht="13.5"/>
    <row r="10" ht="13.5">
      <c r="A10" s="1"/>
    </row>
    <row r="11" ht="14.25">
      <c r="A11" s="3" t="s">
        <v>830</v>
      </c>
    </row>
    <row r="12" ht="13.5">
      <c r="A12" s="1"/>
    </row>
    <row r="13" ht="11.25" customHeight="1">
      <c r="A13" s="1"/>
    </row>
    <row r="14" spans="1:2" ht="23.25" customHeight="1">
      <c r="A14" s="4" t="s">
        <v>77</v>
      </c>
      <c r="B14" s="5"/>
    </row>
    <row r="15" spans="1:2" ht="23.25" customHeight="1">
      <c r="A15" s="286" t="s">
        <v>831</v>
      </c>
      <c r="B15" s="5"/>
    </row>
    <row r="16" spans="1:2" ht="23.25" customHeight="1">
      <c r="A16" s="286" t="s">
        <v>611</v>
      </c>
      <c r="B16" s="6"/>
    </row>
    <row r="17" spans="1:2" ht="23.25" customHeight="1">
      <c r="A17" s="286" t="s">
        <v>612</v>
      </c>
      <c r="B17" s="6"/>
    </row>
    <row r="18" spans="1:2" ht="23.25" customHeight="1">
      <c r="A18" s="286" t="s">
        <v>613</v>
      </c>
      <c r="B18" s="6"/>
    </row>
    <row r="19" spans="1:2" ht="23.25" customHeight="1">
      <c r="A19" s="7" t="s">
        <v>820</v>
      </c>
      <c r="B19" s="6"/>
    </row>
    <row r="20" spans="1:2" ht="23.25" customHeight="1">
      <c r="A20" s="286" t="s">
        <v>858</v>
      </c>
      <c r="B20" s="6"/>
    </row>
    <row r="21" spans="1:2" ht="23.25" customHeight="1">
      <c r="A21" s="286" t="s">
        <v>614</v>
      </c>
      <c r="B21" s="6"/>
    </row>
    <row r="22" spans="1:2" ht="23.25" customHeight="1">
      <c r="A22" s="286" t="s">
        <v>729</v>
      </c>
      <c r="B22" s="6"/>
    </row>
    <row r="23" spans="1:2" ht="18.75" customHeight="1">
      <c r="A23" s="9"/>
      <c r="B23" s="6"/>
    </row>
    <row r="24" spans="1:2" ht="11.25" customHeight="1">
      <c r="A24" s="10"/>
      <c r="B24" s="6"/>
    </row>
    <row r="25" spans="1:2" ht="18.75" customHeight="1">
      <c r="A25" s="11" t="s">
        <v>78</v>
      </c>
      <c r="B25" s="6"/>
    </row>
    <row r="26" spans="1:2" ht="11.25" customHeight="1">
      <c r="A26" s="13"/>
      <c r="B26" s="12"/>
    </row>
    <row r="27" spans="1:2" ht="27.75" customHeight="1">
      <c r="A27" s="14" t="s">
        <v>821</v>
      </c>
      <c r="B27" s="8"/>
    </row>
    <row r="28" spans="1:2" ht="18.75" customHeight="1">
      <c r="A28" s="14" t="s">
        <v>615</v>
      </c>
      <c r="B28" s="8"/>
    </row>
    <row r="29" spans="1:2" ht="18.75" customHeight="1">
      <c r="A29" s="14" t="s">
        <v>79</v>
      </c>
      <c r="B29" s="8"/>
    </row>
    <row r="30" spans="1:2" ht="18.75" customHeight="1">
      <c r="A30" s="15" t="s">
        <v>80</v>
      </c>
      <c r="B30" s="8"/>
    </row>
    <row r="31" spans="1:2" ht="18.75" customHeight="1">
      <c r="A31" s="14" t="s">
        <v>81</v>
      </c>
      <c r="B31" s="8"/>
    </row>
    <row r="32" spans="1:2" ht="18.75" customHeight="1">
      <c r="A32" s="14" t="s">
        <v>82</v>
      </c>
      <c r="B32" s="8"/>
    </row>
    <row r="33" spans="1:2" ht="18.75" customHeight="1">
      <c r="A33" s="14"/>
      <c r="B33" s="8"/>
    </row>
    <row r="34" spans="1:2" ht="11.25" customHeight="1">
      <c r="A34" s="14"/>
      <c r="B34" s="8"/>
    </row>
    <row r="35" spans="1:2" ht="18.75" customHeight="1">
      <c r="A35" s="16" t="s">
        <v>832</v>
      </c>
      <c r="B35" s="8"/>
    </row>
    <row r="36" spans="1:2" ht="19.5" customHeight="1">
      <c r="A36" s="10"/>
      <c r="B36" s="6"/>
    </row>
    <row r="37" spans="1:2" ht="18.75" customHeight="1">
      <c r="A37" s="14" t="s">
        <v>833</v>
      </c>
      <c r="B37" s="6"/>
    </row>
    <row r="38" spans="1:2" ht="18.75" customHeight="1">
      <c r="A38" s="14" t="s">
        <v>1132</v>
      </c>
      <c r="B38" s="6"/>
    </row>
    <row r="39" spans="1:2" ht="18.75" customHeight="1">
      <c r="A39" s="14"/>
      <c r="B39" s="8"/>
    </row>
    <row r="42" ht="18.75">
      <c r="A42" s="17"/>
    </row>
  </sheetData>
  <sheetProtection/>
  <printOptions/>
  <pageMargins left="0.63" right="0.43" top="0.984251968503937" bottom="0.5905511811023623" header="0.5118110236220472"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7" tint="0.39998000860214233"/>
  </sheetPr>
  <dimension ref="A1:F38"/>
  <sheetViews>
    <sheetView showGridLines="0" zoomScalePageLayoutView="0" workbookViewId="0" topLeftCell="A1">
      <pane ySplit="1" topLeftCell="A2" activePane="bottomLeft" state="frozen"/>
      <selection pane="topLeft" activeCell="A35" sqref="A35"/>
      <selection pane="bottomLeft" activeCell="A1" sqref="A1"/>
    </sheetView>
  </sheetViews>
  <sheetFormatPr defaultColWidth="9.00390625" defaultRowHeight="13.5"/>
  <cols>
    <col min="1" max="1" width="17.375" style="254" customWidth="1"/>
    <col min="2" max="2" width="19.625" style="254" customWidth="1"/>
    <col min="3" max="3" width="7.375" style="254" customWidth="1"/>
    <col min="4" max="4" width="11.125" style="254" customWidth="1"/>
    <col min="5" max="5" width="12.375" style="254" customWidth="1"/>
    <col min="6" max="6" width="19.625" style="254" customWidth="1"/>
    <col min="7" max="16384" width="9.00390625" style="254" customWidth="1"/>
  </cols>
  <sheetData>
    <row r="1" ht="23.25" customHeight="1">
      <c r="A1" s="249" t="s">
        <v>341</v>
      </c>
    </row>
    <row r="2" ht="15" thickBot="1">
      <c r="A2" s="254" t="s">
        <v>995</v>
      </c>
    </row>
    <row r="3" spans="1:6" ht="39" customHeight="1">
      <c r="A3" s="1507" t="s">
        <v>113</v>
      </c>
      <c r="B3" s="1508"/>
      <c r="C3" s="1508"/>
      <c r="D3" s="1508"/>
      <c r="E3" s="1508"/>
      <c r="F3" s="1509"/>
    </row>
    <row r="4" spans="1:6" ht="36.75" customHeight="1">
      <c r="A4" s="1513" t="s">
        <v>114</v>
      </c>
      <c r="B4" s="1514"/>
      <c r="C4" s="1514"/>
      <c r="D4" s="1514"/>
      <c r="E4" s="1514"/>
      <c r="F4" s="1515"/>
    </row>
    <row r="5" spans="1:6" ht="38.25" customHeight="1">
      <c r="A5" s="256" t="s">
        <v>119</v>
      </c>
      <c r="B5" s="264">
        <f>'소득공제신고서(1~3쪽)'!H5</f>
        <v>0</v>
      </c>
      <c r="C5" s="1510" t="s">
        <v>115</v>
      </c>
      <c r="D5" s="1510"/>
      <c r="E5" s="1511">
        <f>'소득공제신고서(1~3쪽)'!AH5</f>
        <v>0</v>
      </c>
      <c r="F5" s="1512"/>
    </row>
    <row r="6" spans="1:6" ht="38.25" customHeight="1">
      <c r="A6" s="256" t="s">
        <v>120</v>
      </c>
      <c r="B6" s="282"/>
      <c r="C6" s="1510" t="s">
        <v>122</v>
      </c>
      <c r="D6" s="1510"/>
      <c r="E6" s="1506"/>
      <c r="F6" s="1516"/>
    </row>
    <row r="7" spans="1:6" ht="38.25" customHeight="1">
      <c r="A7" s="256" t="s">
        <v>121</v>
      </c>
      <c r="B7" s="1517"/>
      <c r="C7" s="1518"/>
      <c r="D7" s="1518"/>
      <c r="E7" s="1518"/>
      <c r="F7" s="1519"/>
    </row>
    <row r="8" spans="1:6" ht="38.25" customHeight="1">
      <c r="A8" s="257" t="s">
        <v>123</v>
      </c>
      <c r="B8" s="255"/>
      <c r="C8" s="255"/>
      <c r="D8" s="253">
        <v>2014</v>
      </c>
      <c r="E8" s="1520" t="s">
        <v>124</v>
      </c>
      <c r="F8" s="1521"/>
    </row>
    <row r="9" spans="1:6" ht="38.25" customHeight="1">
      <c r="A9" s="256" t="s">
        <v>116</v>
      </c>
      <c r="B9" s="1510" t="s">
        <v>153</v>
      </c>
      <c r="C9" s="1510"/>
      <c r="D9" s="1510" t="s">
        <v>117</v>
      </c>
      <c r="E9" s="1510"/>
      <c r="F9" s="258" t="s">
        <v>118</v>
      </c>
    </row>
    <row r="10" spans="1:6" ht="38.25" customHeight="1">
      <c r="A10" s="265">
        <f>'소득공제신고서(1~3쪽)'!H6</f>
        <v>0</v>
      </c>
      <c r="B10" s="1505"/>
      <c r="C10" s="1505"/>
      <c r="D10" s="1506"/>
      <c r="E10" s="1506"/>
      <c r="F10" s="266"/>
    </row>
    <row r="11" spans="1:6" ht="38.25" customHeight="1">
      <c r="A11" s="267"/>
      <c r="B11" s="1505"/>
      <c r="C11" s="1505"/>
      <c r="D11" s="1506"/>
      <c r="E11" s="1506"/>
      <c r="F11" s="266"/>
    </row>
    <row r="12" spans="1:6" ht="38.25" customHeight="1">
      <c r="A12" s="267"/>
      <c r="B12" s="1505"/>
      <c r="C12" s="1505"/>
      <c r="D12" s="1506"/>
      <c r="E12" s="1506"/>
      <c r="F12" s="266"/>
    </row>
    <row r="13" spans="1:6" ht="38.25" customHeight="1">
      <c r="A13" s="267"/>
      <c r="B13" s="1505"/>
      <c r="C13" s="1505"/>
      <c r="D13" s="1506"/>
      <c r="E13" s="1506"/>
      <c r="F13" s="266"/>
    </row>
    <row r="14" spans="1:6" ht="38.25" customHeight="1">
      <c r="A14" s="267"/>
      <c r="B14" s="1505"/>
      <c r="C14" s="1505"/>
      <c r="D14" s="1506"/>
      <c r="E14" s="1506"/>
      <c r="F14" s="266"/>
    </row>
    <row r="15" spans="1:6" ht="14.25">
      <c r="A15" s="259"/>
      <c r="B15" s="205"/>
      <c r="C15" s="205"/>
      <c r="D15" s="205"/>
      <c r="E15" s="205"/>
      <c r="F15" s="260"/>
    </row>
    <row r="16" spans="1:6" ht="14.25">
      <c r="A16" s="259" t="s">
        <v>125</v>
      </c>
      <c r="B16" s="205"/>
      <c r="C16" s="205"/>
      <c r="D16" s="205"/>
      <c r="E16" s="205"/>
      <c r="F16" s="260"/>
    </row>
    <row r="17" spans="1:6" ht="14.25">
      <c r="A17" s="259" t="s">
        <v>996</v>
      </c>
      <c r="B17" s="205"/>
      <c r="C17" s="205"/>
      <c r="D17" s="205"/>
      <c r="E17" s="205"/>
      <c r="F17" s="260"/>
    </row>
    <row r="18" spans="1:6" ht="14.25">
      <c r="A18" s="259"/>
      <c r="B18" s="205"/>
      <c r="C18" s="205"/>
      <c r="D18" s="205"/>
      <c r="E18" s="205"/>
      <c r="F18" s="260"/>
    </row>
    <row r="19" spans="1:6" ht="14.25">
      <c r="A19" s="259"/>
      <c r="B19" s="205"/>
      <c r="C19" s="205"/>
      <c r="D19" s="205"/>
      <c r="E19" s="205"/>
      <c r="F19" s="260"/>
    </row>
    <row r="20" spans="1:6" ht="14.25">
      <c r="A20" s="259"/>
      <c r="B20" s="205"/>
      <c r="C20" s="205"/>
      <c r="D20" s="205"/>
      <c r="E20" s="205"/>
      <c r="F20" s="260"/>
    </row>
    <row r="21" spans="1:6" ht="14.25">
      <c r="A21" s="259"/>
      <c r="B21" s="205"/>
      <c r="C21" s="205"/>
      <c r="D21" s="268" t="s">
        <v>126</v>
      </c>
      <c r="E21" s="268" t="s">
        <v>127</v>
      </c>
      <c r="F21" s="269" t="s">
        <v>128</v>
      </c>
    </row>
    <row r="22" spans="1:6" ht="14.25">
      <c r="A22" s="259"/>
      <c r="B22" s="205"/>
      <c r="C22" s="205"/>
      <c r="D22" s="205"/>
      <c r="E22" s="205"/>
      <c r="F22" s="260"/>
    </row>
    <row r="23" spans="1:6" ht="14.25">
      <c r="A23" s="259"/>
      <c r="B23" s="205"/>
      <c r="C23" s="205" t="s">
        <v>129</v>
      </c>
      <c r="D23" s="1503">
        <f>B5</f>
        <v>0</v>
      </c>
      <c r="E23" s="1503"/>
      <c r="F23" s="260" t="s">
        <v>130</v>
      </c>
    </row>
    <row r="24" spans="1:6" ht="14.25">
      <c r="A24" s="259"/>
      <c r="B24" s="205"/>
      <c r="C24" s="205"/>
      <c r="D24" s="205"/>
      <c r="E24" s="205"/>
      <c r="F24" s="260"/>
    </row>
    <row r="25" spans="1:6" ht="14.25">
      <c r="A25" s="270" t="s">
        <v>132</v>
      </c>
      <c r="B25" s="205"/>
      <c r="C25" s="205"/>
      <c r="D25" s="205"/>
      <c r="E25" s="205"/>
      <c r="F25" s="260"/>
    </row>
    <row r="26" spans="1:6" ht="15" thickBot="1">
      <c r="A26" s="261"/>
      <c r="B26" s="262"/>
      <c r="C26" s="262"/>
      <c r="D26" s="262"/>
      <c r="E26" s="262"/>
      <c r="F26" s="263"/>
    </row>
    <row r="27" spans="1:6" ht="15.75">
      <c r="A27" s="1504" t="s">
        <v>131</v>
      </c>
      <c r="B27" s="1504"/>
      <c r="C27" s="1504"/>
      <c r="D27" s="1504"/>
      <c r="E27" s="1504"/>
      <c r="F27" s="1504"/>
    </row>
    <row r="37" ht="14.25">
      <c r="A37" s="151"/>
    </row>
    <row r="38" ht="14.25">
      <c r="A38" s="151"/>
    </row>
  </sheetData>
  <sheetProtection/>
  <mergeCells count="22">
    <mergeCell ref="A3:F3"/>
    <mergeCell ref="B9:C9"/>
    <mergeCell ref="D9:E9"/>
    <mergeCell ref="C6:D6"/>
    <mergeCell ref="E5:F5"/>
    <mergeCell ref="C5:D5"/>
    <mergeCell ref="A4:F4"/>
    <mergeCell ref="E6:F6"/>
    <mergeCell ref="B7:F7"/>
    <mergeCell ref="E8:F8"/>
    <mergeCell ref="B10:C10"/>
    <mergeCell ref="D10:E10"/>
    <mergeCell ref="B11:C11"/>
    <mergeCell ref="D11:E11"/>
    <mergeCell ref="B12:C12"/>
    <mergeCell ref="D12:E12"/>
    <mergeCell ref="D23:E23"/>
    <mergeCell ref="A27:F27"/>
    <mergeCell ref="B13:C13"/>
    <mergeCell ref="D13:E13"/>
    <mergeCell ref="B14:C14"/>
    <mergeCell ref="D14:E14"/>
  </mergeCells>
  <hyperlinks>
    <hyperlink ref="A1" location="'소득공제신고서(1~3쪽)'!B160" display="소득공제신고서 바로가기"/>
  </hyperlinks>
  <printOptions horizontalCentered="1" verticalCentered="1"/>
  <pageMargins left="0.7480314960629921" right="0.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H594"/>
  <sheetViews>
    <sheetView showGridLines="0" zoomScaleSheetLayoutView="80" zoomScalePageLayoutView="0" workbookViewId="0" topLeftCell="A1">
      <selection activeCell="A2" sqref="A2"/>
    </sheetView>
  </sheetViews>
  <sheetFormatPr defaultColWidth="10.00390625" defaultRowHeight="13.5"/>
  <cols>
    <col min="1" max="2" width="19.50390625" style="19" customWidth="1"/>
    <col min="3" max="3" width="19.125" style="19" customWidth="1"/>
    <col min="4" max="4" width="54.00390625" style="19" customWidth="1"/>
    <col min="5" max="7" width="10.00390625" style="19" customWidth="1"/>
    <col min="8" max="8" width="7.50390625" style="19" customWidth="1"/>
    <col min="9" max="16384" width="10.00390625" style="19" customWidth="1"/>
  </cols>
  <sheetData>
    <row r="4" spans="1:8" ht="28.5" customHeight="1">
      <c r="A4" s="395" t="s">
        <v>83</v>
      </c>
      <c r="B4" s="395"/>
      <c r="C4" s="395"/>
      <c r="D4" s="395"/>
      <c r="E4" s="18"/>
      <c r="F4" s="18"/>
      <c r="G4" s="18"/>
      <c r="H4" s="18"/>
    </row>
    <row r="5" ht="14.25" customHeight="1"/>
    <row r="6" spans="1:4" ht="19.5" customHeight="1">
      <c r="A6" s="20" t="s">
        <v>84</v>
      </c>
      <c r="B6" s="21"/>
      <c r="C6" s="21"/>
      <c r="D6" s="21"/>
    </row>
    <row r="7" spans="1:4" ht="16.5" customHeight="1">
      <c r="A7" s="396" t="s">
        <v>747</v>
      </c>
      <c r="B7" s="396"/>
      <c r="C7" s="396"/>
      <c r="D7" s="396"/>
    </row>
    <row r="8" spans="1:4" ht="16.5" customHeight="1">
      <c r="A8" s="396" t="s">
        <v>822</v>
      </c>
      <c r="B8" s="396"/>
      <c r="C8" s="396"/>
      <c r="D8" s="396"/>
    </row>
    <row r="9" spans="1:4" ht="21" customHeight="1">
      <c r="A9" s="397" t="s">
        <v>823</v>
      </c>
      <c r="B9" s="397"/>
      <c r="C9" s="397"/>
      <c r="D9" s="397"/>
    </row>
    <row r="10" spans="1:6" ht="20.25" customHeight="1">
      <c r="A10" s="396"/>
      <c r="B10" s="396"/>
      <c r="C10" s="396"/>
      <c r="D10" s="396"/>
      <c r="F10" s="23"/>
    </row>
    <row r="11" spans="1:6" ht="16.5" customHeight="1">
      <c r="A11" s="396" t="s">
        <v>265</v>
      </c>
      <c r="B11" s="396"/>
      <c r="C11" s="396"/>
      <c r="D11" s="396"/>
      <c r="F11" s="23"/>
    </row>
    <row r="12" spans="1:6" ht="16.5" customHeight="1">
      <c r="A12" s="24" t="s">
        <v>266</v>
      </c>
      <c r="B12" s="25" t="s">
        <v>267</v>
      </c>
      <c r="C12" s="26"/>
      <c r="D12" s="26"/>
      <c r="F12" s="23"/>
    </row>
    <row r="13" spans="1:4" ht="16.5" customHeight="1">
      <c r="A13" s="402" t="s">
        <v>268</v>
      </c>
      <c r="B13" s="403"/>
      <c r="C13" s="403"/>
      <c r="D13" s="403"/>
    </row>
    <row r="14" spans="1:4" ht="16.5" customHeight="1">
      <c r="A14" s="398"/>
      <c r="B14" s="398"/>
      <c r="C14" s="398"/>
      <c r="D14" s="398"/>
    </row>
    <row r="15" spans="1:4" ht="16.5" customHeight="1">
      <c r="A15" s="396" t="s">
        <v>834</v>
      </c>
      <c r="B15" s="396"/>
      <c r="C15" s="396"/>
      <c r="D15" s="396"/>
    </row>
    <row r="16" spans="1:4" ht="16.5" customHeight="1">
      <c r="A16" s="396" t="s">
        <v>269</v>
      </c>
      <c r="B16" s="396"/>
      <c r="C16" s="396"/>
      <c r="D16" s="396"/>
    </row>
    <row r="17" spans="1:4" ht="16.5" customHeight="1">
      <c r="A17" s="396" t="s">
        <v>824</v>
      </c>
      <c r="B17" s="396"/>
      <c r="C17" s="396"/>
      <c r="D17" s="396"/>
    </row>
    <row r="18" spans="1:4" ht="16.5" customHeight="1">
      <c r="A18" s="405" t="s">
        <v>825</v>
      </c>
      <c r="B18" s="396"/>
      <c r="C18" s="396"/>
      <c r="D18" s="396"/>
    </row>
    <row r="19" spans="1:4" ht="6" customHeight="1">
      <c r="A19" s="27"/>
      <c r="B19" s="22"/>
      <c r="C19" s="22"/>
      <c r="D19" s="22"/>
    </row>
    <row r="20" spans="1:4" ht="16.5" customHeight="1">
      <c r="A20" s="401" t="s">
        <v>270</v>
      </c>
      <c r="B20" s="396"/>
      <c r="C20" s="396"/>
      <c r="D20" s="396"/>
    </row>
    <row r="21" spans="1:4" ht="16.5" customHeight="1">
      <c r="A21" s="401" t="s">
        <v>272</v>
      </c>
      <c r="B21" s="396"/>
      <c r="C21" s="396"/>
      <c r="D21" s="396"/>
    </row>
    <row r="22" spans="1:5" ht="16.5" customHeight="1">
      <c r="A22" s="401" t="s">
        <v>748</v>
      </c>
      <c r="B22" s="396"/>
      <c r="C22" s="396"/>
      <c r="D22" s="396"/>
      <c r="E22" s="23"/>
    </row>
    <row r="23" spans="1:4" ht="16.5" customHeight="1">
      <c r="A23" s="401" t="s">
        <v>93</v>
      </c>
      <c r="B23" s="396"/>
      <c r="C23" s="396"/>
      <c r="D23" s="396"/>
    </row>
    <row r="24" spans="1:4" ht="16.5" customHeight="1">
      <c r="A24" s="401" t="s">
        <v>94</v>
      </c>
      <c r="B24" s="396"/>
      <c r="C24" s="396"/>
      <c r="D24" s="396"/>
    </row>
    <row r="25" spans="1:4" ht="24" customHeight="1">
      <c r="A25" s="394" t="s">
        <v>749</v>
      </c>
      <c r="B25" s="394"/>
      <c r="C25" s="394"/>
      <c r="D25" s="394"/>
    </row>
    <row r="26" spans="1:4" ht="16.5" customHeight="1">
      <c r="A26" s="401" t="s">
        <v>95</v>
      </c>
      <c r="B26" s="401"/>
      <c r="C26" s="401"/>
      <c r="D26" s="401"/>
    </row>
    <row r="27" spans="1:4" ht="16.5" customHeight="1">
      <c r="A27" s="28" t="s">
        <v>96</v>
      </c>
      <c r="B27" s="21"/>
      <c r="C27" s="21"/>
      <c r="D27" s="21"/>
    </row>
    <row r="28" spans="1:4" ht="20.25" customHeight="1">
      <c r="A28" s="394" t="s">
        <v>828</v>
      </c>
      <c r="B28" s="394"/>
      <c r="C28" s="394"/>
      <c r="D28" s="394"/>
    </row>
    <row r="29" spans="1:4" ht="16.5" customHeight="1">
      <c r="A29" s="401" t="s">
        <v>826</v>
      </c>
      <c r="B29" s="396"/>
      <c r="C29" s="396"/>
      <c r="D29" s="396"/>
    </row>
    <row r="30" ht="12" customHeight="1">
      <c r="A30" s="29"/>
    </row>
    <row r="31" spans="1:4" ht="16.5" customHeight="1">
      <c r="A31" s="20" t="s">
        <v>97</v>
      </c>
      <c r="B31" s="21"/>
      <c r="C31" s="21"/>
      <c r="D31" s="21"/>
    </row>
    <row r="32" spans="1:4" ht="7.5" customHeight="1">
      <c r="A32" s="20"/>
      <c r="B32" s="21"/>
      <c r="C32" s="21"/>
      <c r="D32" s="21"/>
    </row>
    <row r="33" spans="1:4" ht="17.25" customHeight="1">
      <c r="A33" s="404" t="s">
        <v>98</v>
      </c>
      <c r="B33" s="404"/>
      <c r="C33" s="404"/>
      <c r="D33" s="404"/>
    </row>
    <row r="34" spans="1:4" ht="17.25" customHeight="1">
      <c r="A34" s="399" t="s">
        <v>827</v>
      </c>
      <c r="B34" s="400"/>
      <c r="C34" s="400"/>
      <c r="D34" s="400"/>
    </row>
    <row r="35" spans="1:4" ht="17.25" customHeight="1">
      <c r="A35" s="399" t="s">
        <v>750</v>
      </c>
      <c r="B35" s="400"/>
      <c r="C35" s="400"/>
      <c r="D35" s="400"/>
    </row>
    <row r="36" spans="1:4" ht="17.25" customHeight="1">
      <c r="A36" s="404" t="s">
        <v>730</v>
      </c>
      <c r="B36" s="404"/>
      <c r="C36" s="404"/>
      <c r="D36" s="404"/>
    </row>
    <row r="37" spans="1:4" ht="17.25" customHeight="1">
      <c r="A37" s="404" t="s">
        <v>99</v>
      </c>
      <c r="B37" s="404"/>
      <c r="C37" s="404"/>
      <c r="D37" s="404"/>
    </row>
    <row r="38" spans="1:4" ht="17.25" customHeight="1">
      <c r="A38" s="404" t="s">
        <v>751</v>
      </c>
      <c r="B38" s="404"/>
      <c r="C38" s="404"/>
      <c r="D38" s="404"/>
    </row>
    <row r="39" spans="1:4" ht="13.5">
      <c r="A39" s="404" t="s">
        <v>1155</v>
      </c>
      <c r="B39" s="404"/>
      <c r="C39" s="404"/>
      <c r="D39" s="404"/>
    </row>
    <row r="40" spans="1:4" ht="13.5">
      <c r="A40" s="21"/>
      <c r="B40" s="21"/>
      <c r="C40" s="21"/>
      <c r="D40" s="21"/>
    </row>
    <row r="41" spans="1:4" ht="13.5">
      <c r="A41" s="21"/>
      <c r="B41" s="21"/>
      <c r="C41" s="21"/>
      <c r="D41" s="21"/>
    </row>
    <row r="42" spans="1:4" ht="13.5">
      <c r="A42" s="21"/>
      <c r="B42" s="21"/>
      <c r="C42" s="21"/>
      <c r="D42" s="21"/>
    </row>
    <row r="43" spans="1:4" ht="13.5">
      <c r="A43" s="21"/>
      <c r="B43" s="21"/>
      <c r="C43" s="21"/>
      <c r="D43" s="21"/>
    </row>
    <row r="44" spans="1:4" ht="13.5">
      <c r="A44" s="21"/>
      <c r="B44" s="21"/>
      <c r="C44" s="21"/>
      <c r="D44" s="21"/>
    </row>
    <row r="45" spans="1:4" ht="13.5">
      <c r="A45" s="21"/>
      <c r="B45" s="21"/>
      <c r="C45" s="21"/>
      <c r="D45" s="21"/>
    </row>
    <row r="46" spans="1:4" ht="13.5">
      <c r="A46" s="21"/>
      <c r="B46" s="21"/>
      <c r="C46" s="21"/>
      <c r="D46" s="21"/>
    </row>
    <row r="47" spans="1:4" ht="13.5">
      <c r="A47" s="21"/>
      <c r="B47" s="21"/>
      <c r="C47" s="21"/>
      <c r="D47" s="21"/>
    </row>
    <row r="48" spans="1:4" ht="13.5">
      <c r="A48" s="21"/>
      <c r="B48" s="21"/>
      <c r="C48" s="21"/>
      <c r="D48" s="21"/>
    </row>
    <row r="49" spans="1:4" ht="13.5">
      <c r="A49" s="21"/>
      <c r="B49" s="21"/>
      <c r="C49" s="21"/>
      <c r="D49" s="21"/>
    </row>
    <row r="50" spans="1:4" ht="13.5">
      <c r="A50" s="21"/>
      <c r="B50" s="21"/>
      <c r="C50" s="21"/>
      <c r="D50" s="21"/>
    </row>
    <row r="51" spans="1:4" ht="13.5">
      <c r="A51" s="21"/>
      <c r="B51" s="21"/>
      <c r="C51" s="21"/>
      <c r="D51" s="21"/>
    </row>
    <row r="52" spans="1:4" ht="13.5">
      <c r="A52" s="21"/>
      <c r="B52" s="21"/>
      <c r="C52" s="21"/>
      <c r="D52" s="21"/>
    </row>
    <row r="53" spans="1:4" ht="13.5">
      <c r="A53" s="21"/>
      <c r="B53" s="21"/>
      <c r="C53" s="21"/>
      <c r="D53" s="21"/>
    </row>
    <row r="54" spans="1:4" ht="13.5">
      <c r="A54" s="21"/>
      <c r="B54" s="21"/>
      <c r="C54" s="21"/>
      <c r="D54" s="21"/>
    </row>
    <row r="55" spans="1:4" ht="13.5">
      <c r="A55" s="21"/>
      <c r="B55" s="21"/>
      <c r="C55" s="21"/>
      <c r="D55" s="21"/>
    </row>
    <row r="56" spans="1:4" ht="13.5">
      <c r="A56" s="21"/>
      <c r="B56" s="21"/>
      <c r="C56" s="21"/>
      <c r="D56" s="21"/>
    </row>
    <row r="57" spans="1:4" ht="13.5">
      <c r="A57" s="21"/>
      <c r="B57" s="21"/>
      <c r="C57" s="21"/>
      <c r="D57" s="21"/>
    </row>
    <row r="58" spans="1:4" ht="13.5">
      <c r="A58" s="21"/>
      <c r="B58" s="21"/>
      <c r="C58" s="21"/>
      <c r="D58" s="21"/>
    </row>
    <row r="59" spans="1:4" ht="13.5">
      <c r="A59" s="21"/>
      <c r="B59" s="21"/>
      <c r="C59" s="21"/>
      <c r="D59" s="21"/>
    </row>
    <row r="60" spans="1:4" ht="13.5">
      <c r="A60" s="21"/>
      <c r="B60" s="21"/>
      <c r="C60" s="21"/>
      <c r="D60" s="21"/>
    </row>
    <row r="61" spans="1:4" ht="13.5">
      <c r="A61" s="21"/>
      <c r="B61" s="21"/>
      <c r="C61" s="21"/>
      <c r="D61" s="21"/>
    </row>
    <row r="62" spans="1:4" ht="13.5">
      <c r="A62" s="21"/>
      <c r="B62" s="21"/>
      <c r="C62" s="21"/>
      <c r="D62" s="21"/>
    </row>
    <row r="63" spans="1:4" ht="13.5">
      <c r="A63" s="21"/>
      <c r="B63" s="21"/>
      <c r="C63" s="21"/>
      <c r="D63" s="21"/>
    </row>
    <row r="64" spans="1:4" ht="13.5">
      <c r="A64" s="21"/>
      <c r="B64" s="21"/>
      <c r="C64" s="21"/>
      <c r="D64" s="21"/>
    </row>
    <row r="65" spans="1:4" ht="13.5">
      <c r="A65" s="21"/>
      <c r="B65" s="21"/>
      <c r="C65" s="21"/>
      <c r="D65" s="21"/>
    </row>
    <row r="66" spans="1:4" ht="13.5">
      <c r="A66" s="21"/>
      <c r="B66" s="21"/>
      <c r="C66" s="21"/>
      <c r="D66" s="21"/>
    </row>
    <row r="67" spans="1:4" ht="13.5">
      <c r="A67" s="21"/>
      <c r="B67" s="21"/>
      <c r="C67" s="21"/>
      <c r="D67" s="21"/>
    </row>
    <row r="68" spans="1:4" ht="13.5">
      <c r="A68" s="21"/>
      <c r="B68" s="21"/>
      <c r="C68" s="21"/>
      <c r="D68" s="21"/>
    </row>
    <row r="69" spans="1:4" ht="13.5">
      <c r="A69" s="21"/>
      <c r="B69" s="21"/>
      <c r="C69" s="21"/>
      <c r="D69" s="21"/>
    </row>
    <row r="70" spans="1:4" ht="13.5">
      <c r="A70" s="21"/>
      <c r="B70" s="21"/>
      <c r="C70" s="21"/>
      <c r="D70" s="21"/>
    </row>
    <row r="71" spans="1:4" ht="13.5">
      <c r="A71" s="21"/>
      <c r="B71" s="21"/>
      <c r="C71" s="21"/>
      <c r="D71" s="21"/>
    </row>
    <row r="72" spans="1:4" ht="13.5">
      <c r="A72" s="21"/>
      <c r="B72" s="21"/>
      <c r="C72" s="21"/>
      <c r="D72" s="21"/>
    </row>
    <row r="73" spans="1:4" ht="13.5">
      <c r="A73" s="21"/>
      <c r="B73" s="21"/>
      <c r="C73" s="21"/>
      <c r="D73" s="21"/>
    </row>
    <row r="74" spans="1:4" ht="13.5">
      <c r="A74" s="21"/>
      <c r="B74" s="21"/>
      <c r="C74" s="21"/>
      <c r="D74" s="21"/>
    </row>
    <row r="75" spans="1:4" ht="13.5">
      <c r="A75" s="21"/>
      <c r="B75" s="21"/>
      <c r="C75" s="21"/>
      <c r="D75" s="21"/>
    </row>
    <row r="76" spans="1:4" ht="13.5">
      <c r="A76" s="21"/>
      <c r="B76" s="21"/>
      <c r="C76" s="21"/>
      <c r="D76" s="21"/>
    </row>
    <row r="77" spans="1:4" ht="13.5">
      <c r="A77" s="21"/>
      <c r="B77" s="21"/>
      <c r="C77" s="21"/>
      <c r="D77" s="21"/>
    </row>
    <row r="78" spans="1:4" ht="13.5">
      <c r="A78" s="21"/>
      <c r="B78" s="21"/>
      <c r="C78" s="21"/>
      <c r="D78" s="21"/>
    </row>
    <row r="79" spans="1:4" ht="13.5">
      <c r="A79" s="21"/>
      <c r="B79" s="21"/>
      <c r="C79" s="21"/>
      <c r="D79" s="21"/>
    </row>
    <row r="80" spans="1:4" ht="13.5">
      <c r="A80" s="21"/>
      <c r="B80" s="21"/>
      <c r="C80" s="21"/>
      <c r="D80" s="21"/>
    </row>
    <row r="81" spans="1:4" ht="13.5">
      <c r="A81" s="21"/>
      <c r="B81" s="21"/>
      <c r="C81" s="21"/>
      <c r="D81" s="21"/>
    </row>
    <row r="82" spans="1:4" ht="13.5">
      <c r="A82" s="21"/>
      <c r="B82" s="21"/>
      <c r="C82" s="21"/>
      <c r="D82" s="21"/>
    </row>
    <row r="83" spans="1:4" ht="13.5">
      <c r="A83" s="21"/>
      <c r="B83" s="21"/>
      <c r="C83" s="21"/>
      <c r="D83" s="21"/>
    </row>
    <row r="84" spans="1:4" ht="13.5">
      <c r="A84" s="21"/>
      <c r="B84" s="21"/>
      <c r="C84" s="21"/>
      <c r="D84" s="21"/>
    </row>
    <row r="85" spans="1:4" ht="13.5">
      <c r="A85" s="21"/>
      <c r="B85" s="21"/>
      <c r="C85" s="21"/>
      <c r="D85" s="21"/>
    </row>
    <row r="86" spans="1:4" ht="13.5">
      <c r="A86" s="21"/>
      <c r="B86" s="21"/>
      <c r="C86" s="21"/>
      <c r="D86" s="21"/>
    </row>
    <row r="87" spans="1:4" ht="13.5">
      <c r="A87" s="21"/>
      <c r="B87" s="21"/>
      <c r="C87" s="21"/>
      <c r="D87" s="21"/>
    </row>
    <row r="88" spans="1:4" ht="13.5">
      <c r="A88" s="21"/>
      <c r="B88" s="21"/>
      <c r="C88" s="21"/>
      <c r="D88" s="21"/>
    </row>
    <row r="89" spans="1:4" ht="13.5">
      <c r="A89" s="21"/>
      <c r="B89" s="21"/>
      <c r="C89" s="21"/>
      <c r="D89" s="21"/>
    </row>
    <row r="90" spans="1:4" ht="13.5">
      <c r="A90" s="21"/>
      <c r="B90" s="21"/>
      <c r="C90" s="21"/>
      <c r="D90" s="21"/>
    </row>
    <row r="91" spans="1:4" ht="13.5">
      <c r="A91" s="21"/>
      <c r="B91" s="21"/>
      <c r="C91" s="21"/>
      <c r="D91" s="21"/>
    </row>
    <row r="92" spans="1:4" ht="13.5">
      <c r="A92" s="21"/>
      <c r="B92" s="21"/>
      <c r="C92" s="21"/>
      <c r="D92" s="21"/>
    </row>
    <row r="93" spans="1:4" ht="13.5">
      <c r="A93" s="21"/>
      <c r="B93" s="21"/>
      <c r="C93" s="21"/>
      <c r="D93" s="21"/>
    </row>
    <row r="94" spans="1:4" ht="13.5">
      <c r="A94" s="21"/>
      <c r="B94" s="21"/>
      <c r="C94" s="21"/>
      <c r="D94" s="21"/>
    </row>
    <row r="95" spans="1:4" ht="13.5">
      <c r="A95" s="21"/>
      <c r="B95" s="21"/>
      <c r="C95" s="21"/>
      <c r="D95" s="21"/>
    </row>
    <row r="96" spans="1:4" ht="13.5">
      <c r="A96" s="21"/>
      <c r="B96" s="21"/>
      <c r="C96" s="21"/>
      <c r="D96" s="21"/>
    </row>
    <row r="97" spans="1:4" ht="13.5">
      <c r="A97" s="21"/>
      <c r="B97" s="21"/>
      <c r="C97" s="21"/>
      <c r="D97" s="21"/>
    </row>
    <row r="98" spans="1:4" ht="13.5">
      <c r="A98" s="21"/>
      <c r="B98" s="21"/>
      <c r="C98" s="21"/>
      <c r="D98" s="21"/>
    </row>
    <row r="99" spans="1:4" ht="13.5">
      <c r="A99" s="21"/>
      <c r="B99" s="21"/>
      <c r="C99" s="21"/>
      <c r="D99" s="21"/>
    </row>
    <row r="100" spans="1:4" ht="13.5">
      <c r="A100" s="21"/>
      <c r="B100" s="21"/>
      <c r="C100" s="21"/>
      <c r="D100" s="21"/>
    </row>
    <row r="101" spans="1:4" ht="13.5">
      <c r="A101" s="21"/>
      <c r="B101" s="21"/>
      <c r="C101" s="21"/>
      <c r="D101" s="21"/>
    </row>
    <row r="102" spans="1:4" ht="13.5">
      <c r="A102" s="21"/>
      <c r="B102" s="21"/>
      <c r="C102" s="21"/>
      <c r="D102" s="21"/>
    </row>
    <row r="103" spans="1:4" ht="13.5">
      <c r="A103" s="21"/>
      <c r="B103" s="21"/>
      <c r="C103" s="21"/>
      <c r="D103" s="21"/>
    </row>
    <row r="104" spans="1:4" ht="13.5">
      <c r="A104" s="21"/>
      <c r="B104" s="21"/>
      <c r="C104" s="21"/>
      <c r="D104" s="21"/>
    </row>
    <row r="105" spans="1:4" ht="13.5">
      <c r="A105" s="21"/>
      <c r="B105" s="21"/>
      <c r="C105" s="21"/>
      <c r="D105" s="21"/>
    </row>
    <row r="106" spans="1:4" ht="13.5">
      <c r="A106" s="21"/>
      <c r="B106" s="21"/>
      <c r="C106" s="21"/>
      <c r="D106" s="21"/>
    </row>
    <row r="107" spans="1:4" ht="13.5">
      <c r="A107" s="21"/>
      <c r="B107" s="21"/>
      <c r="C107" s="21"/>
      <c r="D107" s="21"/>
    </row>
    <row r="108" spans="1:4" ht="13.5">
      <c r="A108" s="21"/>
      <c r="B108" s="21"/>
      <c r="C108" s="21"/>
      <c r="D108" s="21"/>
    </row>
    <row r="109" spans="1:4" ht="13.5">
      <c r="A109" s="21"/>
      <c r="B109" s="21"/>
      <c r="C109" s="21"/>
      <c r="D109" s="21"/>
    </row>
    <row r="110" spans="1:4" ht="13.5">
      <c r="A110" s="21"/>
      <c r="B110" s="21"/>
      <c r="C110" s="21"/>
      <c r="D110" s="21"/>
    </row>
    <row r="111" spans="1:4" ht="13.5">
      <c r="A111" s="21"/>
      <c r="B111" s="21"/>
      <c r="C111" s="21"/>
      <c r="D111" s="21"/>
    </row>
    <row r="112" spans="1:4" ht="13.5">
      <c r="A112" s="21"/>
      <c r="B112" s="21"/>
      <c r="C112" s="21"/>
      <c r="D112" s="21"/>
    </row>
    <row r="113" spans="1:4" ht="13.5">
      <c r="A113" s="21"/>
      <c r="B113" s="21"/>
      <c r="C113" s="21"/>
      <c r="D113" s="21"/>
    </row>
    <row r="114" spans="1:4" ht="13.5">
      <c r="A114" s="21"/>
      <c r="B114" s="21"/>
      <c r="C114" s="21"/>
      <c r="D114" s="21"/>
    </row>
    <row r="115" spans="1:4" ht="13.5">
      <c r="A115" s="21"/>
      <c r="B115" s="21"/>
      <c r="C115" s="21"/>
      <c r="D115" s="21"/>
    </row>
    <row r="116" spans="1:4" ht="13.5">
      <c r="A116" s="21"/>
      <c r="B116" s="21"/>
      <c r="C116" s="21"/>
      <c r="D116" s="21"/>
    </row>
    <row r="117" spans="1:4" ht="13.5">
      <c r="A117" s="21"/>
      <c r="B117" s="21"/>
      <c r="C117" s="21"/>
      <c r="D117" s="21"/>
    </row>
    <row r="118" spans="1:4" ht="13.5">
      <c r="A118" s="21"/>
      <c r="B118" s="21"/>
      <c r="C118" s="21"/>
      <c r="D118" s="21"/>
    </row>
    <row r="119" spans="1:4" ht="13.5">
      <c r="A119" s="21"/>
      <c r="B119" s="21"/>
      <c r="C119" s="21"/>
      <c r="D119" s="21"/>
    </row>
    <row r="120" spans="1:4" ht="13.5">
      <c r="A120" s="21"/>
      <c r="B120" s="21"/>
      <c r="C120" s="21"/>
      <c r="D120" s="21"/>
    </row>
    <row r="121" spans="1:4" ht="13.5">
      <c r="A121" s="21"/>
      <c r="B121" s="21"/>
      <c r="C121" s="21"/>
      <c r="D121" s="21"/>
    </row>
    <row r="122" spans="1:4" ht="13.5">
      <c r="A122" s="21"/>
      <c r="B122" s="21"/>
      <c r="C122" s="21"/>
      <c r="D122" s="21"/>
    </row>
    <row r="123" spans="1:4" ht="13.5">
      <c r="A123" s="21"/>
      <c r="B123" s="21"/>
      <c r="C123" s="21"/>
      <c r="D123" s="21"/>
    </row>
    <row r="124" spans="1:4" ht="13.5">
      <c r="A124" s="21"/>
      <c r="B124" s="21"/>
      <c r="C124" s="21"/>
      <c r="D124" s="21"/>
    </row>
    <row r="125" spans="1:4" ht="13.5">
      <c r="A125" s="21"/>
      <c r="B125" s="21"/>
      <c r="C125" s="21"/>
      <c r="D125" s="21"/>
    </row>
    <row r="126" spans="1:4" ht="13.5">
      <c r="A126" s="21"/>
      <c r="B126" s="21"/>
      <c r="C126" s="21"/>
      <c r="D126" s="21"/>
    </row>
    <row r="127" spans="1:4" ht="13.5">
      <c r="A127" s="21"/>
      <c r="B127" s="21"/>
      <c r="C127" s="21"/>
      <c r="D127" s="21"/>
    </row>
    <row r="128" spans="1:4" ht="13.5">
      <c r="A128" s="21"/>
      <c r="B128" s="21"/>
      <c r="C128" s="21"/>
      <c r="D128" s="21"/>
    </row>
    <row r="129" spans="1:4" ht="13.5">
      <c r="A129" s="21"/>
      <c r="B129" s="21"/>
      <c r="C129" s="21"/>
      <c r="D129" s="21"/>
    </row>
    <row r="130" spans="1:4" ht="13.5">
      <c r="A130" s="21"/>
      <c r="B130" s="21"/>
      <c r="C130" s="21"/>
      <c r="D130" s="21"/>
    </row>
    <row r="131" spans="1:4" ht="13.5">
      <c r="A131" s="21"/>
      <c r="B131" s="21"/>
      <c r="C131" s="21"/>
      <c r="D131" s="21"/>
    </row>
    <row r="132" spans="1:4" ht="13.5">
      <c r="A132" s="21"/>
      <c r="B132" s="21"/>
      <c r="C132" s="21"/>
      <c r="D132" s="21"/>
    </row>
    <row r="133" spans="1:4" ht="13.5">
      <c r="A133" s="21"/>
      <c r="B133" s="21"/>
      <c r="C133" s="21"/>
      <c r="D133" s="21"/>
    </row>
    <row r="134" spans="1:4" ht="13.5">
      <c r="A134" s="21"/>
      <c r="B134" s="21"/>
      <c r="C134" s="21"/>
      <c r="D134" s="21"/>
    </row>
    <row r="135" spans="1:4" ht="13.5">
      <c r="A135" s="21"/>
      <c r="B135" s="21"/>
      <c r="C135" s="21"/>
      <c r="D135" s="21"/>
    </row>
    <row r="136" spans="1:4" ht="13.5">
      <c r="A136" s="21"/>
      <c r="B136" s="21"/>
      <c r="C136" s="21"/>
      <c r="D136" s="21"/>
    </row>
    <row r="137" spans="1:4" ht="13.5">
      <c r="A137" s="21"/>
      <c r="B137" s="21"/>
      <c r="C137" s="21"/>
      <c r="D137" s="21"/>
    </row>
    <row r="138" spans="1:4" ht="13.5">
      <c r="A138" s="21"/>
      <c r="B138" s="21"/>
      <c r="C138" s="21"/>
      <c r="D138" s="21"/>
    </row>
    <row r="139" spans="1:4" ht="13.5">
      <c r="A139" s="21"/>
      <c r="B139" s="21"/>
      <c r="C139" s="21"/>
      <c r="D139" s="21"/>
    </row>
    <row r="140" spans="1:4" ht="13.5">
      <c r="A140" s="21"/>
      <c r="B140" s="21"/>
      <c r="C140" s="21"/>
      <c r="D140" s="21"/>
    </row>
    <row r="141" spans="1:4" ht="13.5">
      <c r="A141" s="21"/>
      <c r="B141" s="21"/>
      <c r="C141" s="21"/>
      <c r="D141" s="21"/>
    </row>
    <row r="142" spans="1:4" ht="13.5">
      <c r="A142" s="21"/>
      <c r="B142" s="21"/>
      <c r="C142" s="21"/>
      <c r="D142" s="21"/>
    </row>
    <row r="143" spans="1:4" ht="13.5">
      <c r="A143" s="21"/>
      <c r="B143" s="21"/>
      <c r="C143" s="21"/>
      <c r="D143" s="21"/>
    </row>
    <row r="144" spans="1:4" ht="13.5">
      <c r="A144" s="21"/>
      <c r="B144" s="21"/>
      <c r="C144" s="21"/>
      <c r="D144" s="21"/>
    </row>
    <row r="145" spans="1:4" ht="13.5">
      <c r="A145" s="21"/>
      <c r="B145" s="21"/>
      <c r="C145" s="21"/>
      <c r="D145" s="21"/>
    </row>
    <row r="146" spans="1:4" ht="13.5">
      <c r="A146" s="21"/>
      <c r="B146" s="21"/>
      <c r="C146" s="21"/>
      <c r="D146" s="21"/>
    </row>
    <row r="147" spans="1:4" ht="13.5">
      <c r="A147" s="21"/>
      <c r="B147" s="21"/>
      <c r="C147" s="21"/>
      <c r="D147" s="21"/>
    </row>
    <row r="148" spans="1:4" ht="13.5">
      <c r="A148" s="21"/>
      <c r="B148" s="21"/>
      <c r="C148" s="21"/>
      <c r="D148" s="21"/>
    </row>
    <row r="149" spans="1:4" ht="13.5">
      <c r="A149" s="21"/>
      <c r="B149" s="21"/>
      <c r="C149" s="21"/>
      <c r="D149" s="21"/>
    </row>
    <row r="150" spans="1:4" ht="13.5">
      <c r="A150" s="21"/>
      <c r="B150" s="21"/>
      <c r="C150" s="21"/>
      <c r="D150" s="21"/>
    </row>
    <row r="151" spans="1:4" ht="13.5">
      <c r="A151" s="21"/>
      <c r="B151" s="21"/>
      <c r="C151" s="21"/>
      <c r="D151" s="21"/>
    </row>
    <row r="152" spans="1:4" ht="13.5">
      <c r="A152" s="21"/>
      <c r="B152" s="21"/>
      <c r="C152" s="21"/>
      <c r="D152" s="21"/>
    </row>
    <row r="153" spans="1:4" ht="13.5">
      <c r="A153" s="21"/>
      <c r="B153" s="21"/>
      <c r="C153" s="21"/>
      <c r="D153" s="21"/>
    </row>
    <row r="154" spans="1:4" ht="13.5">
      <c r="A154" s="21"/>
      <c r="B154" s="21"/>
      <c r="C154" s="21"/>
      <c r="D154" s="21"/>
    </row>
    <row r="155" spans="1:4" ht="13.5">
      <c r="A155" s="21"/>
      <c r="B155" s="21"/>
      <c r="C155" s="21"/>
      <c r="D155" s="21"/>
    </row>
    <row r="156" spans="1:4" ht="13.5">
      <c r="A156" s="21"/>
      <c r="B156" s="21"/>
      <c r="C156" s="21"/>
      <c r="D156" s="21"/>
    </row>
    <row r="157" spans="1:4" ht="13.5">
      <c r="A157" s="21"/>
      <c r="B157" s="21"/>
      <c r="C157" s="21"/>
      <c r="D157" s="21"/>
    </row>
    <row r="158" spans="1:4" ht="13.5">
      <c r="A158" s="21"/>
      <c r="B158" s="21"/>
      <c r="C158" s="21"/>
      <c r="D158" s="21"/>
    </row>
    <row r="159" spans="1:4" ht="13.5">
      <c r="A159" s="21"/>
      <c r="B159" s="21"/>
      <c r="C159" s="21"/>
      <c r="D159" s="21"/>
    </row>
    <row r="160" spans="1:4" ht="13.5">
      <c r="A160" s="21"/>
      <c r="B160" s="21"/>
      <c r="C160" s="21"/>
      <c r="D160" s="21"/>
    </row>
    <row r="161" spans="1:4" ht="13.5">
      <c r="A161" s="21"/>
      <c r="B161" s="21"/>
      <c r="C161" s="21"/>
      <c r="D161" s="21"/>
    </row>
    <row r="162" spans="1:4" ht="13.5">
      <c r="A162" s="21"/>
      <c r="B162" s="21"/>
      <c r="C162" s="21"/>
      <c r="D162" s="21"/>
    </row>
    <row r="163" spans="1:4" ht="13.5">
      <c r="A163" s="21"/>
      <c r="B163" s="21"/>
      <c r="C163" s="21"/>
      <c r="D163" s="21"/>
    </row>
    <row r="164" spans="1:4" ht="13.5">
      <c r="A164" s="21"/>
      <c r="B164" s="21"/>
      <c r="C164" s="21"/>
      <c r="D164" s="21"/>
    </row>
    <row r="165" spans="1:4" ht="13.5">
      <c r="A165" s="21"/>
      <c r="B165" s="21"/>
      <c r="C165" s="21"/>
      <c r="D165" s="21"/>
    </row>
    <row r="166" spans="1:4" ht="13.5">
      <c r="A166" s="21"/>
      <c r="B166" s="21"/>
      <c r="C166" s="21"/>
      <c r="D166" s="21"/>
    </row>
    <row r="167" spans="1:4" ht="13.5">
      <c r="A167" s="21"/>
      <c r="B167" s="21"/>
      <c r="C167" s="21"/>
      <c r="D167" s="21"/>
    </row>
    <row r="168" spans="1:4" ht="13.5">
      <c r="A168" s="21"/>
      <c r="B168" s="21"/>
      <c r="C168" s="21"/>
      <c r="D168" s="21"/>
    </row>
    <row r="169" spans="1:4" ht="13.5">
      <c r="A169" s="21"/>
      <c r="B169" s="21"/>
      <c r="C169" s="21"/>
      <c r="D169" s="21"/>
    </row>
    <row r="170" spans="1:4" ht="13.5">
      <c r="A170" s="21"/>
      <c r="B170" s="21"/>
      <c r="C170" s="21"/>
      <c r="D170" s="21"/>
    </row>
    <row r="171" spans="1:4" ht="13.5">
      <c r="A171" s="21"/>
      <c r="B171" s="21"/>
      <c r="C171" s="21"/>
      <c r="D171" s="21"/>
    </row>
    <row r="172" spans="1:4" ht="13.5">
      <c r="A172" s="21"/>
      <c r="B172" s="21"/>
      <c r="C172" s="21"/>
      <c r="D172" s="21"/>
    </row>
    <row r="173" spans="1:4" ht="13.5">
      <c r="A173" s="21"/>
      <c r="B173" s="21"/>
      <c r="C173" s="21"/>
      <c r="D173" s="21"/>
    </row>
    <row r="174" spans="1:4" ht="13.5">
      <c r="A174" s="21"/>
      <c r="B174" s="21"/>
      <c r="C174" s="21"/>
      <c r="D174" s="21"/>
    </row>
    <row r="175" spans="1:4" ht="13.5">
      <c r="A175" s="21"/>
      <c r="B175" s="21"/>
      <c r="C175" s="21"/>
      <c r="D175" s="21"/>
    </row>
    <row r="176" spans="1:4" ht="13.5">
      <c r="A176" s="21"/>
      <c r="B176" s="21"/>
      <c r="C176" s="21"/>
      <c r="D176" s="21"/>
    </row>
    <row r="177" spans="1:4" ht="13.5">
      <c r="A177" s="21"/>
      <c r="B177" s="21"/>
      <c r="C177" s="21"/>
      <c r="D177" s="21"/>
    </row>
    <row r="178" spans="1:4" ht="13.5">
      <c r="A178" s="21"/>
      <c r="B178" s="21"/>
      <c r="C178" s="21"/>
      <c r="D178" s="21"/>
    </row>
    <row r="179" spans="1:4" ht="13.5">
      <c r="A179" s="21"/>
      <c r="B179" s="21"/>
      <c r="C179" s="21"/>
      <c r="D179" s="21"/>
    </row>
    <row r="180" spans="1:4" ht="13.5">
      <c r="A180" s="21"/>
      <c r="B180" s="21"/>
      <c r="C180" s="21"/>
      <c r="D180" s="21"/>
    </row>
    <row r="181" spans="1:4" ht="13.5">
      <c r="A181" s="21"/>
      <c r="B181" s="21"/>
      <c r="C181" s="21"/>
      <c r="D181" s="21"/>
    </row>
    <row r="182" spans="1:4" ht="13.5">
      <c r="A182" s="21"/>
      <c r="B182" s="21"/>
      <c r="C182" s="21"/>
      <c r="D182" s="21"/>
    </row>
    <row r="183" spans="1:4" ht="13.5">
      <c r="A183" s="21"/>
      <c r="B183" s="21"/>
      <c r="C183" s="21"/>
      <c r="D183" s="21"/>
    </row>
    <row r="184" spans="1:4" ht="13.5">
      <c r="A184" s="21"/>
      <c r="B184" s="21"/>
      <c r="C184" s="21"/>
      <c r="D184" s="21"/>
    </row>
    <row r="185" spans="1:4" ht="13.5">
      <c r="A185" s="21"/>
      <c r="B185" s="21"/>
      <c r="C185" s="21"/>
      <c r="D185" s="21"/>
    </row>
    <row r="186" spans="1:4" ht="13.5">
      <c r="A186" s="21"/>
      <c r="B186" s="21"/>
      <c r="C186" s="21"/>
      <c r="D186" s="21"/>
    </row>
    <row r="187" spans="1:4" ht="13.5">
      <c r="A187" s="21"/>
      <c r="B187" s="21"/>
      <c r="C187" s="21"/>
      <c r="D187" s="21"/>
    </row>
    <row r="188" spans="1:4" ht="13.5">
      <c r="A188" s="21"/>
      <c r="B188" s="21"/>
      <c r="C188" s="21"/>
      <c r="D188" s="21"/>
    </row>
    <row r="189" spans="1:4" ht="13.5">
      <c r="A189" s="21"/>
      <c r="B189" s="21"/>
      <c r="C189" s="21"/>
      <c r="D189" s="21"/>
    </row>
    <row r="190" spans="1:4" ht="13.5">
      <c r="A190" s="21"/>
      <c r="B190" s="21"/>
      <c r="C190" s="21"/>
      <c r="D190" s="21"/>
    </row>
    <row r="191" spans="1:4" ht="13.5">
      <c r="A191" s="21"/>
      <c r="B191" s="21"/>
      <c r="C191" s="21"/>
      <c r="D191" s="21"/>
    </row>
    <row r="192" spans="1:4" ht="13.5">
      <c r="A192" s="21"/>
      <c r="B192" s="21"/>
      <c r="C192" s="21"/>
      <c r="D192" s="21"/>
    </row>
    <row r="193" spans="1:4" ht="13.5">
      <c r="A193" s="21"/>
      <c r="B193" s="21"/>
      <c r="C193" s="21"/>
      <c r="D193" s="21"/>
    </row>
    <row r="194" spans="1:4" ht="13.5">
      <c r="A194" s="21"/>
      <c r="B194" s="21"/>
      <c r="C194" s="21"/>
      <c r="D194" s="21"/>
    </row>
    <row r="195" spans="1:4" ht="13.5">
      <c r="A195" s="21"/>
      <c r="B195" s="21"/>
      <c r="C195" s="21"/>
      <c r="D195" s="21"/>
    </row>
    <row r="196" spans="1:4" ht="13.5">
      <c r="A196" s="21"/>
      <c r="B196" s="21"/>
      <c r="C196" s="21"/>
      <c r="D196" s="21"/>
    </row>
    <row r="197" spans="1:4" ht="13.5">
      <c r="A197" s="21"/>
      <c r="B197" s="21"/>
      <c r="C197" s="21"/>
      <c r="D197" s="21"/>
    </row>
    <row r="198" spans="1:4" ht="13.5">
      <c r="A198" s="21"/>
      <c r="B198" s="21"/>
      <c r="C198" s="21"/>
      <c r="D198" s="21"/>
    </row>
    <row r="199" spans="1:4" ht="13.5">
      <c r="A199" s="21"/>
      <c r="B199" s="21"/>
      <c r="C199" s="21"/>
      <c r="D199" s="21"/>
    </row>
    <row r="200" spans="1:4" ht="13.5">
      <c r="A200" s="21"/>
      <c r="B200" s="21"/>
      <c r="C200" s="21"/>
      <c r="D200" s="21"/>
    </row>
    <row r="201" spans="1:4" ht="13.5">
      <c r="A201" s="21"/>
      <c r="B201" s="21"/>
      <c r="C201" s="21"/>
      <c r="D201" s="21"/>
    </row>
    <row r="202" spans="1:4" ht="13.5">
      <c r="A202" s="21"/>
      <c r="B202" s="21"/>
      <c r="C202" s="21"/>
      <c r="D202" s="21"/>
    </row>
    <row r="203" spans="1:4" ht="13.5">
      <c r="A203" s="21"/>
      <c r="B203" s="21"/>
      <c r="C203" s="21"/>
      <c r="D203" s="21"/>
    </row>
    <row r="204" spans="1:4" ht="13.5">
      <c r="A204" s="21"/>
      <c r="B204" s="21"/>
      <c r="C204" s="21"/>
      <c r="D204" s="21"/>
    </row>
    <row r="205" spans="1:4" ht="13.5">
      <c r="A205" s="21"/>
      <c r="B205" s="21"/>
      <c r="C205" s="21"/>
      <c r="D205" s="21"/>
    </row>
    <row r="206" spans="1:4" ht="13.5">
      <c r="A206" s="21"/>
      <c r="B206" s="21"/>
      <c r="C206" s="21"/>
      <c r="D206" s="21"/>
    </row>
    <row r="207" spans="1:4" ht="13.5">
      <c r="A207" s="21"/>
      <c r="B207" s="21"/>
      <c r="C207" s="21"/>
      <c r="D207" s="21"/>
    </row>
    <row r="208" spans="1:4" ht="13.5">
      <c r="A208" s="21"/>
      <c r="B208" s="21"/>
      <c r="C208" s="21"/>
      <c r="D208" s="21"/>
    </row>
    <row r="209" spans="1:4" ht="13.5">
      <c r="A209" s="21"/>
      <c r="B209" s="21"/>
      <c r="C209" s="21"/>
      <c r="D209" s="21"/>
    </row>
    <row r="210" spans="1:4" ht="13.5">
      <c r="A210" s="21"/>
      <c r="B210" s="21"/>
      <c r="C210" s="21"/>
      <c r="D210" s="21"/>
    </row>
    <row r="211" spans="1:4" ht="13.5">
      <c r="A211" s="21"/>
      <c r="B211" s="21"/>
      <c r="C211" s="21"/>
      <c r="D211" s="21"/>
    </row>
    <row r="212" spans="1:4" ht="13.5">
      <c r="A212" s="21"/>
      <c r="B212" s="21"/>
      <c r="C212" s="21"/>
      <c r="D212" s="21"/>
    </row>
    <row r="213" spans="1:4" ht="13.5">
      <c r="A213" s="21"/>
      <c r="B213" s="21"/>
      <c r="C213" s="21"/>
      <c r="D213" s="21"/>
    </row>
    <row r="214" spans="1:4" ht="13.5">
      <c r="A214" s="21"/>
      <c r="B214" s="21"/>
      <c r="C214" s="21"/>
      <c r="D214" s="21"/>
    </row>
    <row r="215" spans="1:4" ht="13.5">
      <c r="A215" s="21"/>
      <c r="B215" s="21"/>
      <c r="C215" s="21"/>
      <c r="D215" s="21"/>
    </row>
    <row r="216" spans="1:4" ht="13.5">
      <c r="A216" s="21"/>
      <c r="B216" s="21"/>
      <c r="C216" s="21"/>
      <c r="D216" s="21"/>
    </row>
    <row r="217" spans="1:4" ht="13.5">
      <c r="A217" s="21"/>
      <c r="B217" s="21"/>
      <c r="C217" s="21"/>
      <c r="D217" s="21"/>
    </row>
    <row r="218" spans="1:4" ht="13.5">
      <c r="A218" s="21"/>
      <c r="B218" s="21"/>
      <c r="C218" s="21"/>
      <c r="D218" s="21"/>
    </row>
    <row r="219" spans="1:4" ht="13.5">
      <c r="A219" s="21"/>
      <c r="B219" s="21"/>
      <c r="C219" s="21"/>
      <c r="D219" s="21"/>
    </row>
    <row r="220" spans="1:4" ht="13.5">
      <c r="A220" s="21"/>
      <c r="B220" s="21"/>
      <c r="C220" s="21"/>
      <c r="D220" s="21"/>
    </row>
    <row r="221" spans="1:4" ht="13.5">
      <c r="A221" s="21"/>
      <c r="B221" s="21"/>
      <c r="C221" s="21"/>
      <c r="D221" s="21"/>
    </row>
    <row r="222" spans="1:4" ht="13.5">
      <c r="A222" s="21"/>
      <c r="B222" s="21"/>
      <c r="C222" s="21"/>
      <c r="D222" s="21"/>
    </row>
    <row r="223" spans="1:4" ht="13.5">
      <c r="A223" s="21"/>
      <c r="B223" s="21"/>
      <c r="C223" s="21"/>
      <c r="D223" s="21"/>
    </row>
    <row r="224" spans="1:4" ht="13.5">
      <c r="A224" s="21"/>
      <c r="B224" s="21"/>
      <c r="C224" s="21"/>
      <c r="D224" s="21"/>
    </row>
    <row r="225" spans="1:4" ht="13.5">
      <c r="A225" s="21"/>
      <c r="B225" s="21"/>
      <c r="C225" s="21"/>
      <c r="D225" s="21"/>
    </row>
    <row r="226" spans="1:4" ht="13.5">
      <c r="A226" s="21"/>
      <c r="B226" s="21"/>
      <c r="C226" s="21"/>
      <c r="D226" s="21"/>
    </row>
    <row r="227" spans="1:4" ht="13.5">
      <c r="A227" s="21"/>
      <c r="B227" s="21"/>
      <c r="C227" s="21"/>
      <c r="D227" s="21"/>
    </row>
    <row r="228" spans="1:4" ht="13.5">
      <c r="A228" s="21"/>
      <c r="B228" s="21"/>
      <c r="C228" s="21"/>
      <c r="D228" s="21"/>
    </row>
    <row r="229" spans="1:4" ht="13.5">
      <c r="A229" s="21"/>
      <c r="B229" s="21"/>
      <c r="C229" s="21"/>
      <c r="D229" s="21"/>
    </row>
    <row r="230" spans="1:4" ht="13.5">
      <c r="A230" s="21"/>
      <c r="B230" s="21"/>
      <c r="C230" s="21"/>
      <c r="D230" s="21"/>
    </row>
    <row r="231" spans="1:4" ht="13.5">
      <c r="A231" s="21"/>
      <c r="B231" s="21"/>
      <c r="C231" s="21"/>
      <c r="D231" s="21"/>
    </row>
    <row r="232" spans="1:4" ht="13.5">
      <c r="A232" s="21"/>
      <c r="B232" s="21"/>
      <c r="C232" s="21"/>
      <c r="D232" s="21"/>
    </row>
    <row r="233" spans="1:4" ht="13.5">
      <c r="A233" s="21"/>
      <c r="B233" s="21"/>
      <c r="C233" s="21"/>
      <c r="D233" s="21"/>
    </row>
    <row r="234" spans="1:4" ht="13.5">
      <c r="A234" s="21"/>
      <c r="B234" s="21"/>
      <c r="C234" s="21"/>
      <c r="D234" s="21"/>
    </row>
    <row r="235" spans="1:4" ht="13.5">
      <c r="A235" s="21"/>
      <c r="B235" s="21"/>
      <c r="C235" s="21"/>
      <c r="D235" s="21"/>
    </row>
    <row r="236" spans="1:4" ht="13.5">
      <c r="A236" s="21"/>
      <c r="B236" s="21"/>
      <c r="C236" s="21"/>
      <c r="D236" s="21"/>
    </row>
    <row r="237" spans="1:4" ht="13.5">
      <c r="A237" s="21"/>
      <c r="B237" s="21"/>
      <c r="C237" s="21"/>
      <c r="D237" s="21"/>
    </row>
    <row r="238" spans="1:4" ht="13.5">
      <c r="A238" s="21"/>
      <c r="B238" s="21"/>
      <c r="C238" s="21"/>
      <c r="D238" s="21"/>
    </row>
    <row r="239" spans="1:4" ht="13.5">
      <c r="A239" s="21"/>
      <c r="B239" s="21"/>
      <c r="C239" s="21"/>
      <c r="D239" s="21"/>
    </row>
    <row r="240" spans="1:4" ht="13.5">
      <c r="A240" s="21"/>
      <c r="B240" s="21"/>
      <c r="C240" s="21"/>
      <c r="D240" s="21"/>
    </row>
    <row r="241" spans="1:4" ht="13.5">
      <c r="A241" s="21"/>
      <c r="B241" s="21"/>
      <c r="C241" s="21"/>
      <c r="D241" s="21"/>
    </row>
    <row r="242" spans="1:4" ht="13.5">
      <c r="A242" s="21"/>
      <c r="B242" s="21"/>
      <c r="C242" s="21"/>
      <c r="D242" s="21"/>
    </row>
    <row r="243" spans="1:4" ht="13.5">
      <c r="A243" s="21"/>
      <c r="B243" s="21"/>
      <c r="C243" s="21"/>
      <c r="D243" s="21"/>
    </row>
    <row r="244" spans="1:4" ht="13.5">
      <c r="A244" s="21"/>
      <c r="B244" s="21"/>
      <c r="C244" s="21"/>
      <c r="D244" s="21"/>
    </row>
    <row r="245" spans="1:4" ht="13.5">
      <c r="A245" s="21"/>
      <c r="B245" s="21"/>
      <c r="C245" s="21"/>
      <c r="D245" s="21"/>
    </row>
    <row r="246" spans="1:4" ht="13.5">
      <c r="A246" s="21"/>
      <c r="B246" s="21"/>
      <c r="C246" s="21"/>
      <c r="D246" s="21"/>
    </row>
    <row r="247" spans="1:4" ht="13.5">
      <c r="A247" s="21"/>
      <c r="B247" s="21"/>
      <c r="C247" s="21"/>
      <c r="D247" s="21"/>
    </row>
    <row r="248" spans="1:4" ht="13.5">
      <c r="A248" s="21"/>
      <c r="B248" s="21"/>
      <c r="C248" s="21"/>
      <c r="D248" s="21"/>
    </row>
    <row r="249" spans="1:4" ht="13.5">
      <c r="A249" s="21"/>
      <c r="B249" s="21"/>
      <c r="C249" s="21"/>
      <c r="D249" s="21"/>
    </row>
    <row r="250" spans="1:4" ht="13.5">
      <c r="A250" s="21"/>
      <c r="B250" s="21"/>
      <c r="C250" s="21"/>
      <c r="D250" s="21"/>
    </row>
    <row r="251" spans="1:4" ht="13.5">
      <c r="A251" s="21"/>
      <c r="B251" s="21"/>
      <c r="C251" s="21"/>
      <c r="D251" s="21"/>
    </row>
    <row r="252" spans="1:4" ht="13.5">
      <c r="A252" s="21"/>
      <c r="B252" s="21"/>
      <c r="C252" s="21"/>
      <c r="D252" s="21"/>
    </row>
    <row r="253" spans="1:4" ht="13.5">
      <c r="A253" s="21"/>
      <c r="B253" s="21"/>
      <c r="C253" s="21"/>
      <c r="D253" s="21"/>
    </row>
    <row r="254" spans="1:4" ht="13.5">
      <c r="A254" s="21"/>
      <c r="B254" s="21"/>
      <c r="C254" s="21"/>
      <c r="D254" s="21"/>
    </row>
    <row r="255" spans="1:4" ht="13.5">
      <c r="A255" s="21"/>
      <c r="B255" s="21"/>
      <c r="C255" s="21"/>
      <c r="D255" s="21"/>
    </row>
    <row r="256" spans="1:4" ht="13.5">
      <c r="A256" s="21"/>
      <c r="B256" s="21"/>
      <c r="C256" s="21"/>
      <c r="D256" s="21"/>
    </row>
    <row r="257" spans="1:4" ht="13.5">
      <c r="A257" s="21"/>
      <c r="B257" s="21"/>
      <c r="C257" s="21"/>
      <c r="D257" s="21"/>
    </row>
    <row r="258" spans="1:4" ht="13.5">
      <c r="A258" s="21"/>
      <c r="B258" s="21"/>
      <c r="C258" s="21"/>
      <c r="D258" s="21"/>
    </row>
    <row r="259" spans="1:4" ht="13.5">
      <c r="A259" s="21"/>
      <c r="B259" s="21"/>
      <c r="C259" s="21"/>
      <c r="D259" s="21"/>
    </row>
    <row r="260" spans="1:4" ht="13.5">
      <c r="A260" s="21"/>
      <c r="B260" s="21"/>
      <c r="C260" s="21"/>
      <c r="D260" s="21"/>
    </row>
    <row r="261" spans="1:4" ht="13.5">
      <c r="A261" s="21"/>
      <c r="B261" s="21"/>
      <c r="C261" s="21"/>
      <c r="D261" s="21"/>
    </row>
    <row r="262" spans="1:4" ht="13.5">
      <c r="A262" s="21"/>
      <c r="B262" s="21"/>
      <c r="C262" s="21"/>
      <c r="D262" s="21"/>
    </row>
    <row r="263" spans="1:4" ht="13.5">
      <c r="A263" s="21"/>
      <c r="B263" s="21"/>
      <c r="C263" s="21"/>
      <c r="D263" s="21"/>
    </row>
    <row r="264" spans="1:4" ht="13.5">
      <c r="A264" s="21"/>
      <c r="B264" s="21"/>
      <c r="C264" s="21"/>
      <c r="D264" s="21"/>
    </row>
    <row r="265" spans="1:4" ht="13.5">
      <c r="A265" s="21"/>
      <c r="B265" s="21"/>
      <c r="C265" s="21"/>
      <c r="D265" s="21"/>
    </row>
    <row r="266" spans="1:4" ht="13.5">
      <c r="A266" s="21"/>
      <c r="B266" s="21"/>
      <c r="C266" s="21"/>
      <c r="D266" s="21"/>
    </row>
    <row r="267" spans="1:4" ht="13.5">
      <c r="A267" s="21"/>
      <c r="B267" s="21"/>
      <c r="C267" s="21"/>
      <c r="D267" s="21"/>
    </row>
    <row r="268" spans="1:4" ht="13.5">
      <c r="A268" s="21"/>
      <c r="B268" s="21"/>
      <c r="C268" s="21"/>
      <c r="D268" s="21"/>
    </row>
    <row r="269" spans="1:4" ht="13.5">
      <c r="A269" s="21"/>
      <c r="B269" s="21"/>
      <c r="C269" s="21"/>
      <c r="D269" s="21"/>
    </row>
    <row r="270" spans="1:4" ht="13.5">
      <c r="A270" s="21"/>
      <c r="B270" s="21"/>
      <c r="C270" s="21"/>
      <c r="D270" s="21"/>
    </row>
    <row r="271" spans="1:4" ht="13.5">
      <c r="A271" s="21"/>
      <c r="B271" s="21"/>
      <c r="C271" s="21"/>
      <c r="D271" s="21"/>
    </row>
    <row r="272" spans="1:4" ht="13.5">
      <c r="A272" s="21"/>
      <c r="B272" s="21"/>
      <c r="C272" s="21"/>
      <c r="D272" s="21"/>
    </row>
    <row r="273" spans="1:4" ht="13.5">
      <c r="A273" s="21"/>
      <c r="B273" s="21"/>
      <c r="C273" s="21"/>
      <c r="D273" s="21"/>
    </row>
    <row r="274" spans="1:4" ht="13.5">
      <c r="A274" s="21"/>
      <c r="B274" s="21"/>
      <c r="C274" s="21"/>
      <c r="D274" s="21"/>
    </row>
    <row r="275" spans="1:4" ht="13.5">
      <c r="A275" s="21"/>
      <c r="B275" s="21"/>
      <c r="C275" s="21"/>
      <c r="D275" s="21"/>
    </row>
    <row r="276" spans="1:4" ht="13.5">
      <c r="A276" s="21"/>
      <c r="B276" s="21"/>
      <c r="C276" s="21"/>
      <c r="D276" s="21"/>
    </row>
    <row r="277" spans="1:4" ht="13.5">
      <c r="A277" s="21"/>
      <c r="B277" s="21"/>
      <c r="C277" s="21"/>
      <c r="D277" s="21"/>
    </row>
    <row r="278" spans="1:4" ht="13.5">
      <c r="A278" s="21"/>
      <c r="B278" s="21"/>
      <c r="C278" s="21"/>
      <c r="D278" s="21"/>
    </row>
    <row r="279" spans="1:4" ht="13.5">
      <c r="A279" s="21"/>
      <c r="B279" s="21"/>
      <c r="C279" s="21"/>
      <c r="D279" s="21"/>
    </row>
    <row r="280" spans="1:4" ht="13.5">
      <c r="A280" s="21"/>
      <c r="B280" s="21"/>
      <c r="C280" s="21"/>
      <c r="D280" s="21"/>
    </row>
    <row r="281" spans="1:4" ht="13.5">
      <c r="A281" s="21"/>
      <c r="B281" s="21"/>
      <c r="C281" s="21"/>
      <c r="D281" s="21"/>
    </row>
    <row r="282" spans="1:4" ht="13.5">
      <c r="A282" s="21"/>
      <c r="B282" s="21"/>
      <c r="C282" s="21"/>
      <c r="D282" s="21"/>
    </row>
    <row r="283" spans="1:4" ht="13.5">
      <c r="A283" s="21"/>
      <c r="B283" s="21"/>
      <c r="C283" s="21"/>
      <c r="D283" s="21"/>
    </row>
    <row r="284" spans="1:4" ht="13.5">
      <c r="A284" s="21"/>
      <c r="B284" s="21"/>
      <c r="C284" s="21"/>
      <c r="D284" s="21"/>
    </row>
    <row r="285" spans="1:4" ht="13.5">
      <c r="A285" s="21"/>
      <c r="B285" s="21"/>
      <c r="C285" s="21"/>
      <c r="D285" s="21"/>
    </row>
    <row r="286" spans="1:4" ht="13.5">
      <c r="A286" s="21"/>
      <c r="B286" s="21"/>
      <c r="C286" s="21"/>
      <c r="D286" s="21"/>
    </row>
    <row r="287" spans="1:4" ht="13.5">
      <c r="A287" s="21"/>
      <c r="B287" s="21"/>
      <c r="C287" s="21"/>
      <c r="D287" s="21"/>
    </row>
    <row r="288" spans="1:4" ht="13.5">
      <c r="A288" s="21"/>
      <c r="B288" s="21"/>
      <c r="C288" s="21"/>
      <c r="D288" s="21"/>
    </row>
    <row r="289" spans="1:4" ht="13.5">
      <c r="A289" s="21"/>
      <c r="B289" s="21"/>
      <c r="C289" s="21"/>
      <c r="D289" s="21"/>
    </row>
    <row r="290" spans="1:4" ht="13.5">
      <c r="A290" s="21"/>
      <c r="B290" s="21"/>
      <c r="C290" s="21"/>
      <c r="D290" s="21"/>
    </row>
    <row r="291" spans="1:4" ht="13.5">
      <c r="A291" s="21"/>
      <c r="B291" s="21"/>
      <c r="C291" s="21"/>
      <c r="D291" s="21"/>
    </row>
    <row r="292" spans="1:4" ht="13.5">
      <c r="A292" s="21"/>
      <c r="B292" s="21"/>
      <c r="C292" s="21"/>
      <c r="D292" s="21"/>
    </row>
    <row r="293" spans="1:4" ht="13.5">
      <c r="A293" s="21"/>
      <c r="B293" s="21"/>
      <c r="C293" s="21"/>
      <c r="D293" s="21"/>
    </row>
    <row r="294" spans="1:4" ht="13.5">
      <c r="A294" s="21"/>
      <c r="B294" s="21"/>
      <c r="C294" s="21"/>
      <c r="D294" s="21"/>
    </row>
    <row r="295" spans="1:4" ht="13.5">
      <c r="A295" s="21"/>
      <c r="B295" s="21"/>
      <c r="C295" s="21"/>
      <c r="D295" s="21"/>
    </row>
    <row r="296" spans="1:4" ht="13.5">
      <c r="A296" s="21"/>
      <c r="B296" s="21"/>
      <c r="C296" s="21"/>
      <c r="D296" s="21"/>
    </row>
    <row r="297" spans="1:4" ht="13.5">
      <c r="A297" s="21"/>
      <c r="B297" s="21"/>
      <c r="C297" s="21"/>
      <c r="D297" s="21"/>
    </row>
    <row r="298" spans="1:4" ht="13.5">
      <c r="A298" s="21"/>
      <c r="B298" s="21"/>
      <c r="C298" s="21"/>
      <c r="D298" s="21"/>
    </row>
    <row r="299" spans="1:4" ht="13.5">
      <c r="A299" s="21"/>
      <c r="B299" s="21"/>
      <c r="C299" s="21"/>
      <c r="D299" s="21"/>
    </row>
    <row r="300" spans="1:4" ht="13.5">
      <c r="A300" s="21"/>
      <c r="B300" s="21"/>
      <c r="C300" s="21"/>
      <c r="D300" s="21"/>
    </row>
    <row r="301" spans="1:4" ht="13.5">
      <c r="A301" s="21"/>
      <c r="B301" s="21"/>
      <c r="C301" s="21"/>
      <c r="D301" s="21"/>
    </row>
    <row r="302" spans="1:4" ht="13.5">
      <c r="A302" s="21"/>
      <c r="B302" s="21"/>
      <c r="C302" s="21"/>
      <c r="D302" s="21"/>
    </row>
    <row r="303" spans="1:4" ht="13.5">
      <c r="A303" s="21"/>
      <c r="B303" s="21"/>
      <c r="C303" s="21"/>
      <c r="D303" s="21"/>
    </row>
    <row r="304" spans="1:4" ht="13.5">
      <c r="A304" s="21"/>
      <c r="B304" s="21"/>
      <c r="C304" s="21"/>
      <c r="D304" s="21"/>
    </row>
    <row r="305" spans="1:4" ht="13.5">
      <c r="A305" s="21"/>
      <c r="B305" s="21"/>
      <c r="C305" s="21"/>
      <c r="D305" s="21"/>
    </row>
    <row r="306" spans="1:4" ht="13.5">
      <c r="A306" s="21"/>
      <c r="B306" s="21"/>
      <c r="C306" s="21"/>
      <c r="D306" s="21"/>
    </row>
    <row r="307" spans="1:4" ht="13.5">
      <c r="A307" s="21"/>
      <c r="B307" s="21"/>
      <c r="C307" s="21"/>
      <c r="D307" s="21"/>
    </row>
    <row r="308" spans="1:4" ht="13.5">
      <c r="A308" s="21"/>
      <c r="B308" s="21"/>
      <c r="C308" s="21"/>
      <c r="D308" s="21"/>
    </row>
    <row r="309" spans="1:4" ht="13.5">
      <c r="A309" s="21"/>
      <c r="B309" s="21"/>
      <c r="C309" s="21"/>
      <c r="D309" s="21"/>
    </row>
    <row r="310" spans="1:4" ht="13.5">
      <c r="A310" s="21"/>
      <c r="B310" s="21"/>
      <c r="C310" s="21"/>
      <c r="D310" s="21"/>
    </row>
    <row r="311" spans="1:4" ht="13.5">
      <c r="A311" s="21"/>
      <c r="B311" s="21"/>
      <c r="C311" s="21"/>
      <c r="D311" s="21"/>
    </row>
    <row r="312" spans="1:4" ht="13.5">
      <c r="A312" s="21"/>
      <c r="B312" s="21"/>
      <c r="C312" s="21"/>
      <c r="D312" s="21"/>
    </row>
    <row r="313" spans="1:4" ht="13.5">
      <c r="A313" s="21"/>
      <c r="B313" s="21"/>
      <c r="C313" s="21"/>
      <c r="D313" s="21"/>
    </row>
    <row r="314" spans="1:4" ht="13.5">
      <c r="A314" s="21"/>
      <c r="B314" s="21"/>
      <c r="C314" s="21"/>
      <c r="D314" s="21"/>
    </row>
    <row r="315" spans="1:4" ht="13.5">
      <c r="A315" s="21"/>
      <c r="B315" s="21"/>
      <c r="C315" s="21"/>
      <c r="D315" s="21"/>
    </row>
    <row r="316" spans="1:4" ht="13.5">
      <c r="A316" s="21"/>
      <c r="B316" s="21"/>
      <c r="C316" s="21"/>
      <c r="D316" s="21"/>
    </row>
    <row r="317" spans="1:4" ht="13.5">
      <c r="A317" s="21"/>
      <c r="B317" s="21"/>
      <c r="C317" s="21"/>
      <c r="D317" s="21"/>
    </row>
    <row r="318" spans="1:4" ht="13.5">
      <c r="A318" s="21"/>
      <c r="B318" s="21"/>
      <c r="C318" s="21"/>
      <c r="D318" s="21"/>
    </row>
    <row r="319" spans="1:4" ht="13.5">
      <c r="A319" s="21"/>
      <c r="B319" s="21"/>
      <c r="C319" s="21"/>
      <c r="D319" s="21"/>
    </row>
    <row r="320" spans="1:4" ht="13.5">
      <c r="A320" s="21"/>
      <c r="B320" s="21"/>
      <c r="C320" s="21"/>
      <c r="D320" s="21"/>
    </row>
    <row r="321" spans="1:4" ht="13.5">
      <c r="A321" s="21"/>
      <c r="B321" s="21"/>
      <c r="C321" s="21"/>
      <c r="D321" s="21"/>
    </row>
    <row r="322" spans="1:4" ht="13.5">
      <c r="A322" s="21"/>
      <c r="B322" s="21"/>
      <c r="C322" s="21"/>
      <c r="D322" s="21"/>
    </row>
    <row r="323" spans="1:4" ht="13.5">
      <c r="A323" s="21"/>
      <c r="B323" s="21"/>
      <c r="C323" s="21"/>
      <c r="D323" s="21"/>
    </row>
    <row r="324" spans="1:4" ht="13.5">
      <c r="A324" s="21"/>
      <c r="B324" s="21"/>
      <c r="C324" s="21"/>
      <c r="D324" s="21"/>
    </row>
    <row r="325" spans="1:4" ht="13.5">
      <c r="A325" s="21"/>
      <c r="B325" s="21"/>
      <c r="C325" s="21"/>
      <c r="D325" s="21"/>
    </row>
    <row r="326" spans="1:4" ht="13.5">
      <c r="A326" s="21"/>
      <c r="B326" s="21"/>
      <c r="C326" s="21"/>
      <c r="D326" s="21"/>
    </row>
    <row r="327" spans="1:4" ht="13.5">
      <c r="A327" s="21"/>
      <c r="B327" s="21"/>
      <c r="C327" s="21"/>
      <c r="D327" s="21"/>
    </row>
    <row r="328" spans="1:4" ht="13.5">
      <c r="A328" s="21"/>
      <c r="B328" s="21"/>
      <c r="C328" s="21"/>
      <c r="D328" s="21"/>
    </row>
    <row r="329" spans="1:4" ht="13.5">
      <c r="A329" s="21"/>
      <c r="B329" s="21"/>
      <c r="C329" s="21"/>
      <c r="D329" s="21"/>
    </row>
    <row r="330" spans="1:4" ht="13.5">
      <c r="A330" s="21"/>
      <c r="B330" s="21"/>
      <c r="C330" s="21"/>
      <c r="D330" s="21"/>
    </row>
    <row r="331" spans="1:4" ht="13.5">
      <c r="A331" s="21"/>
      <c r="B331" s="21"/>
      <c r="C331" s="21"/>
      <c r="D331" s="21"/>
    </row>
    <row r="332" spans="1:4" ht="13.5">
      <c r="A332" s="21"/>
      <c r="B332" s="21"/>
      <c r="C332" s="21"/>
      <c r="D332" s="21"/>
    </row>
    <row r="333" spans="1:4" ht="13.5">
      <c r="A333" s="21"/>
      <c r="B333" s="21"/>
      <c r="C333" s="21"/>
      <c r="D333" s="21"/>
    </row>
    <row r="334" spans="1:4" ht="13.5">
      <c r="A334" s="21"/>
      <c r="B334" s="21"/>
      <c r="C334" s="21"/>
      <c r="D334" s="21"/>
    </row>
    <row r="335" spans="1:4" ht="13.5">
      <c r="A335" s="21"/>
      <c r="B335" s="21"/>
      <c r="C335" s="21"/>
      <c r="D335" s="21"/>
    </row>
    <row r="336" spans="1:4" ht="13.5">
      <c r="A336" s="21"/>
      <c r="B336" s="21"/>
      <c r="C336" s="21"/>
      <c r="D336" s="21"/>
    </row>
    <row r="337" spans="1:4" ht="13.5">
      <c r="A337" s="21"/>
      <c r="B337" s="21"/>
      <c r="C337" s="21"/>
      <c r="D337" s="21"/>
    </row>
    <row r="338" spans="1:4" ht="13.5">
      <c r="A338" s="21"/>
      <c r="B338" s="21"/>
      <c r="C338" s="21"/>
      <c r="D338" s="21"/>
    </row>
    <row r="339" spans="1:4" ht="13.5">
      <c r="A339" s="21"/>
      <c r="B339" s="21"/>
      <c r="C339" s="21"/>
      <c r="D339" s="21"/>
    </row>
    <row r="340" spans="1:4" ht="13.5">
      <c r="A340" s="21"/>
      <c r="B340" s="21"/>
      <c r="C340" s="21"/>
      <c r="D340" s="21"/>
    </row>
    <row r="341" spans="1:4" ht="13.5">
      <c r="A341" s="21"/>
      <c r="B341" s="21"/>
      <c r="C341" s="21"/>
      <c r="D341" s="21"/>
    </row>
    <row r="342" spans="1:4" ht="13.5">
      <c r="A342" s="21"/>
      <c r="B342" s="21"/>
      <c r="C342" s="21"/>
      <c r="D342" s="21"/>
    </row>
    <row r="343" spans="1:4" ht="13.5">
      <c r="A343" s="21"/>
      <c r="B343" s="21"/>
      <c r="C343" s="21"/>
      <c r="D343" s="21"/>
    </row>
    <row r="344" spans="1:4" ht="13.5">
      <c r="A344" s="21"/>
      <c r="B344" s="21"/>
      <c r="C344" s="21"/>
      <c r="D344" s="21"/>
    </row>
    <row r="345" spans="1:4" ht="13.5">
      <c r="A345" s="21"/>
      <c r="B345" s="21"/>
      <c r="C345" s="21"/>
      <c r="D345" s="21"/>
    </row>
    <row r="346" spans="1:4" ht="13.5">
      <c r="A346" s="21"/>
      <c r="B346" s="21"/>
      <c r="C346" s="21"/>
      <c r="D346" s="21"/>
    </row>
    <row r="347" spans="1:4" ht="13.5">
      <c r="A347" s="21"/>
      <c r="B347" s="21"/>
      <c r="C347" s="21"/>
      <c r="D347" s="21"/>
    </row>
    <row r="348" spans="1:4" ht="13.5">
      <c r="A348" s="21"/>
      <c r="B348" s="21"/>
      <c r="C348" s="21"/>
      <c r="D348" s="21"/>
    </row>
    <row r="349" spans="1:4" ht="13.5">
      <c r="A349" s="21"/>
      <c r="B349" s="21"/>
      <c r="C349" s="21"/>
      <c r="D349" s="21"/>
    </row>
    <row r="350" spans="1:4" ht="13.5">
      <c r="A350" s="21"/>
      <c r="B350" s="21"/>
      <c r="C350" s="21"/>
      <c r="D350" s="21"/>
    </row>
    <row r="351" spans="1:4" ht="13.5">
      <c r="A351" s="21"/>
      <c r="B351" s="21"/>
      <c r="C351" s="21"/>
      <c r="D351" s="21"/>
    </row>
    <row r="352" spans="1:4" ht="13.5">
      <c r="A352" s="21"/>
      <c r="B352" s="21"/>
      <c r="C352" s="21"/>
      <c r="D352" s="21"/>
    </row>
    <row r="353" spans="1:4" ht="13.5">
      <c r="A353" s="21"/>
      <c r="B353" s="21"/>
      <c r="C353" s="21"/>
      <c r="D353" s="21"/>
    </row>
    <row r="354" spans="1:4" ht="13.5">
      <c r="A354" s="21"/>
      <c r="B354" s="21"/>
      <c r="C354" s="21"/>
      <c r="D354" s="21"/>
    </row>
    <row r="355" spans="1:4" ht="13.5">
      <c r="A355" s="21"/>
      <c r="B355" s="21"/>
      <c r="C355" s="21"/>
      <c r="D355" s="21"/>
    </row>
    <row r="356" spans="1:4" ht="13.5">
      <c r="A356" s="21"/>
      <c r="B356" s="21"/>
      <c r="C356" s="21"/>
      <c r="D356" s="21"/>
    </row>
    <row r="357" spans="1:4" ht="13.5">
      <c r="A357" s="21"/>
      <c r="B357" s="21"/>
      <c r="C357" s="21"/>
      <c r="D357" s="21"/>
    </row>
    <row r="358" spans="1:4" ht="13.5">
      <c r="A358" s="21"/>
      <c r="B358" s="21"/>
      <c r="C358" s="21"/>
      <c r="D358" s="21"/>
    </row>
    <row r="359" spans="1:4" ht="13.5">
      <c r="A359" s="21"/>
      <c r="B359" s="21"/>
      <c r="C359" s="21"/>
      <c r="D359" s="21"/>
    </row>
    <row r="360" spans="1:4" ht="13.5">
      <c r="A360" s="21"/>
      <c r="B360" s="21"/>
      <c r="C360" s="21"/>
      <c r="D360" s="21"/>
    </row>
    <row r="361" spans="1:4" ht="13.5">
      <c r="A361" s="21"/>
      <c r="B361" s="21"/>
      <c r="C361" s="21"/>
      <c r="D361" s="21"/>
    </row>
    <row r="362" spans="1:4" ht="13.5">
      <c r="A362" s="21"/>
      <c r="B362" s="21"/>
      <c r="C362" s="21"/>
      <c r="D362" s="21"/>
    </row>
    <row r="363" spans="1:4" ht="13.5">
      <c r="A363" s="21"/>
      <c r="B363" s="21"/>
      <c r="C363" s="21"/>
      <c r="D363" s="21"/>
    </row>
    <row r="364" spans="1:4" ht="13.5">
      <c r="A364" s="21"/>
      <c r="B364" s="21"/>
      <c r="C364" s="21"/>
      <c r="D364" s="21"/>
    </row>
    <row r="365" spans="1:4" ht="13.5">
      <c r="A365" s="21"/>
      <c r="B365" s="21"/>
      <c r="C365" s="21"/>
      <c r="D365" s="21"/>
    </row>
    <row r="366" spans="1:4" ht="13.5">
      <c r="A366" s="21"/>
      <c r="B366" s="21"/>
      <c r="C366" s="21"/>
      <c r="D366" s="21"/>
    </row>
    <row r="367" spans="1:4" ht="13.5">
      <c r="A367" s="21"/>
      <c r="B367" s="21"/>
      <c r="C367" s="21"/>
      <c r="D367" s="21"/>
    </row>
    <row r="368" spans="1:4" ht="13.5">
      <c r="A368" s="21"/>
      <c r="B368" s="21"/>
      <c r="C368" s="21"/>
      <c r="D368" s="21"/>
    </row>
    <row r="369" spans="1:4" ht="13.5">
      <c r="A369" s="21"/>
      <c r="B369" s="21"/>
      <c r="C369" s="21"/>
      <c r="D369" s="21"/>
    </row>
    <row r="370" spans="1:4" ht="13.5">
      <c r="A370" s="21"/>
      <c r="B370" s="21"/>
      <c r="C370" s="21"/>
      <c r="D370" s="21"/>
    </row>
    <row r="371" spans="1:4" ht="13.5">
      <c r="A371" s="21"/>
      <c r="B371" s="21"/>
      <c r="C371" s="21"/>
      <c r="D371" s="21"/>
    </row>
    <row r="372" spans="1:4" ht="13.5">
      <c r="A372" s="21"/>
      <c r="B372" s="21"/>
      <c r="C372" s="21"/>
      <c r="D372" s="21"/>
    </row>
    <row r="373" spans="1:4" ht="13.5">
      <c r="A373" s="21"/>
      <c r="B373" s="21"/>
      <c r="C373" s="21"/>
      <c r="D373" s="21"/>
    </row>
    <row r="374" spans="1:4" ht="13.5">
      <c r="A374" s="21"/>
      <c r="B374" s="21"/>
      <c r="C374" s="21"/>
      <c r="D374" s="21"/>
    </row>
    <row r="375" spans="1:4" ht="13.5">
      <c r="A375" s="21"/>
      <c r="B375" s="21"/>
      <c r="C375" s="21"/>
      <c r="D375" s="21"/>
    </row>
    <row r="376" spans="1:4" ht="13.5">
      <c r="A376" s="21"/>
      <c r="B376" s="21"/>
      <c r="C376" s="21"/>
      <c r="D376" s="21"/>
    </row>
    <row r="377" spans="1:4" ht="13.5">
      <c r="A377" s="21"/>
      <c r="B377" s="21"/>
      <c r="C377" s="21"/>
      <c r="D377" s="21"/>
    </row>
    <row r="378" spans="1:4" ht="13.5">
      <c r="A378" s="21"/>
      <c r="B378" s="21"/>
      <c r="C378" s="21"/>
      <c r="D378" s="21"/>
    </row>
    <row r="379" spans="1:4" ht="13.5">
      <c r="A379" s="21"/>
      <c r="B379" s="21"/>
      <c r="C379" s="21"/>
      <c r="D379" s="21"/>
    </row>
    <row r="380" spans="1:4" ht="13.5">
      <c r="A380" s="21"/>
      <c r="B380" s="21"/>
      <c r="C380" s="21"/>
      <c r="D380" s="21"/>
    </row>
    <row r="381" spans="1:4" ht="13.5">
      <c r="A381" s="21"/>
      <c r="B381" s="21"/>
      <c r="C381" s="21"/>
      <c r="D381" s="21"/>
    </row>
    <row r="382" spans="1:4" ht="13.5">
      <c r="A382" s="21"/>
      <c r="B382" s="21"/>
      <c r="C382" s="21"/>
      <c r="D382" s="21"/>
    </row>
    <row r="383" spans="1:4" ht="13.5">
      <c r="A383" s="21"/>
      <c r="B383" s="21"/>
      <c r="C383" s="21"/>
      <c r="D383" s="21"/>
    </row>
    <row r="384" spans="1:4" ht="13.5">
      <c r="A384" s="21"/>
      <c r="B384" s="21"/>
      <c r="C384" s="21"/>
      <c r="D384" s="21"/>
    </row>
    <row r="385" spans="1:4" ht="13.5">
      <c r="A385" s="21"/>
      <c r="B385" s="21"/>
      <c r="C385" s="21"/>
      <c r="D385" s="21"/>
    </row>
    <row r="386" spans="1:4" ht="13.5">
      <c r="A386" s="21"/>
      <c r="B386" s="21"/>
      <c r="C386" s="21"/>
      <c r="D386" s="21"/>
    </row>
    <row r="387" spans="1:4" ht="13.5">
      <c r="A387" s="21"/>
      <c r="B387" s="21"/>
      <c r="C387" s="21"/>
      <c r="D387" s="21"/>
    </row>
    <row r="388" spans="1:4" ht="13.5">
      <c r="A388" s="21"/>
      <c r="B388" s="21"/>
      <c r="C388" s="21"/>
      <c r="D388" s="21"/>
    </row>
    <row r="389" spans="1:4" ht="13.5">
      <c r="A389" s="21"/>
      <c r="B389" s="21"/>
      <c r="C389" s="21"/>
      <c r="D389" s="21"/>
    </row>
    <row r="390" spans="1:4" ht="13.5">
      <c r="A390" s="21"/>
      <c r="B390" s="21"/>
      <c r="C390" s="21"/>
      <c r="D390" s="21"/>
    </row>
    <row r="391" spans="1:4" ht="13.5">
      <c r="A391" s="21"/>
      <c r="B391" s="21"/>
      <c r="C391" s="21"/>
      <c r="D391" s="21"/>
    </row>
    <row r="392" spans="1:4" ht="13.5">
      <c r="A392" s="21"/>
      <c r="B392" s="21"/>
      <c r="C392" s="21"/>
      <c r="D392" s="21"/>
    </row>
    <row r="393" spans="1:4" ht="13.5">
      <c r="A393" s="21"/>
      <c r="B393" s="21"/>
      <c r="C393" s="21"/>
      <c r="D393" s="21"/>
    </row>
    <row r="394" spans="1:4" ht="13.5">
      <c r="A394" s="21"/>
      <c r="B394" s="21"/>
      <c r="C394" s="21"/>
      <c r="D394" s="21"/>
    </row>
    <row r="395" spans="1:4" ht="13.5">
      <c r="A395" s="21"/>
      <c r="B395" s="21"/>
      <c r="C395" s="21"/>
      <c r="D395" s="21"/>
    </row>
    <row r="396" spans="1:4" ht="13.5">
      <c r="A396" s="21"/>
      <c r="B396" s="21"/>
      <c r="C396" s="21"/>
      <c r="D396" s="21"/>
    </row>
    <row r="397" spans="1:4" ht="13.5">
      <c r="A397" s="21"/>
      <c r="B397" s="21"/>
      <c r="C397" s="21"/>
      <c r="D397" s="21"/>
    </row>
    <row r="398" spans="1:4" ht="13.5">
      <c r="A398" s="21"/>
      <c r="B398" s="21"/>
      <c r="C398" s="21"/>
      <c r="D398" s="21"/>
    </row>
    <row r="399" spans="1:4" ht="13.5">
      <c r="A399" s="21"/>
      <c r="B399" s="21"/>
      <c r="C399" s="21"/>
      <c r="D399" s="21"/>
    </row>
    <row r="400" spans="1:4" ht="13.5">
      <c r="A400" s="21"/>
      <c r="B400" s="21"/>
      <c r="C400" s="21"/>
      <c r="D400" s="21"/>
    </row>
    <row r="401" spans="1:4" ht="13.5">
      <c r="A401" s="21"/>
      <c r="B401" s="21"/>
      <c r="C401" s="21"/>
      <c r="D401" s="21"/>
    </row>
    <row r="402" spans="1:4" ht="13.5">
      <c r="A402" s="21"/>
      <c r="B402" s="21"/>
      <c r="C402" s="21"/>
      <c r="D402" s="21"/>
    </row>
    <row r="403" spans="1:4" ht="13.5">
      <c r="A403" s="21"/>
      <c r="B403" s="21"/>
      <c r="C403" s="21"/>
      <c r="D403" s="21"/>
    </row>
    <row r="404" spans="1:4" ht="13.5">
      <c r="A404" s="21"/>
      <c r="B404" s="21"/>
      <c r="C404" s="21"/>
      <c r="D404" s="21"/>
    </row>
    <row r="405" spans="1:4" ht="13.5">
      <c r="A405" s="21"/>
      <c r="B405" s="21"/>
      <c r="C405" s="21"/>
      <c r="D405" s="21"/>
    </row>
    <row r="406" spans="1:4" ht="13.5">
      <c r="A406" s="21"/>
      <c r="B406" s="21"/>
      <c r="C406" s="21"/>
      <c r="D406" s="21"/>
    </row>
    <row r="407" spans="1:4" ht="13.5">
      <c r="A407" s="21"/>
      <c r="B407" s="21"/>
      <c r="C407" s="21"/>
      <c r="D407" s="21"/>
    </row>
    <row r="408" spans="1:4" ht="13.5">
      <c r="A408" s="21"/>
      <c r="B408" s="21"/>
      <c r="C408" s="21"/>
      <c r="D408" s="21"/>
    </row>
    <row r="409" spans="1:4" ht="13.5">
      <c r="A409" s="21"/>
      <c r="B409" s="21"/>
      <c r="C409" s="21"/>
      <c r="D409" s="21"/>
    </row>
    <row r="410" spans="1:4" ht="13.5">
      <c r="A410" s="21"/>
      <c r="B410" s="21"/>
      <c r="C410" s="21"/>
      <c r="D410" s="21"/>
    </row>
    <row r="411" spans="1:4" ht="13.5">
      <c r="A411" s="21"/>
      <c r="B411" s="21"/>
      <c r="C411" s="21"/>
      <c r="D411" s="21"/>
    </row>
    <row r="412" spans="1:4" ht="13.5">
      <c r="A412" s="21"/>
      <c r="B412" s="21"/>
      <c r="C412" s="21"/>
      <c r="D412" s="21"/>
    </row>
    <row r="413" spans="1:4" ht="13.5">
      <c r="A413" s="21"/>
      <c r="B413" s="21"/>
      <c r="C413" s="21"/>
      <c r="D413" s="21"/>
    </row>
    <row r="414" spans="1:4" ht="13.5">
      <c r="A414" s="21"/>
      <c r="B414" s="21"/>
      <c r="C414" s="21"/>
      <c r="D414" s="21"/>
    </row>
    <row r="415" spans="1:4" ht="13.5">
      <c r="A415" s="21"/>
      <c r="B415" s="21"/>
      <c r="C415" s="21"/>
      <c r="D415" s="21"/>
    </row>
    <row r="416" spans="1:4" ht="13.5">
      <c r="A416" s="21"/>
      <c r="B416" s="21"/>
      <c r="C416" s="21"/>
      <c r="D416" s="21"/>
    </row>
    <row r="417" spans="1:4" ht="13.5">
      <c r="A417" s="21"/>
      <c r="B417" s="21"/>
      <c r="C417" s="21"/>
      <c r="D417" s="21"/>
    </row>
    <row r="418" spans="1:4" ht="13.5">
      <c r="A418" s="21"/>
      <c r="B418" s="21"/>
      <c r="C418" s="21"/>
      <c r="D418" s="21"/>
    </row>
    <row r="419" spans="1:4" ht="13.5">
      <c r="A419" s="21"/>
      <c r="B419" s="21"/>
      <c r="C419" s="21"/>
      <c r="D419" s="21"/>
    </row>
    <row r="420" spans="1:4" ht="13.5">
      <c r="A420" s="21"/>
      <c r="B420" s="21"/>
      <c r="C420" s="21"/>
      <c r="D420" s="21"/>
    </row>
    <row r="421" spans="1:4" ht="13.5">
      <c r="A421" s="21"/>
      <c r="B421" s="21"/>
      <c r="C421" s="21"/>
      <c r="D421" s="21"/>
    </row>
    <row r="422" spans="1:4" ht="13.5">
      <c r="A422" s="21"/>
      <c r="B422" s="21"/>
      <c r="C422" s="21"/>
      <c r="D422" s="21"/>
    </row>
    <row r="423" spans="1:4" ht="13.5">
      <c r="A423" s="21"/>
      <c r="B423" s="21"/>
      <c r="C423" s="21"/>
      <c r="D423" s="21"/>
    </row>
    <row r="424" spans="1:4" ht="13.5">
      <c r="A424" s="21"/>
      <c r="B424" s="21"/>
      <c r="C424" s="21"/>
      <c r="D424" s="21"/>
    </row>
    <row r="425" spans="1:4" ht="13.5">
      <c r="A425" s="21"/>
      <c r="B425" s="21"/>
      <c r="C425" s="21"/>
      <c r="D425" s="21"/>
    </row>
    <row r="426" spans="1:4" ht="13.5">
      <c r="A426" s="21"/>
      <c r="B426" s="21"/>
      <c r="C426" s="21"/>
      <c r="D426" s="21"/>
    </row>
    <row r="427" spans="1:4" ht="13.5">
      <c r="A427" s="21"/>
      <c r="B427" s="21"/>
      <c r="C427" s="21"/>
      <c r="D427" s="21"/>
    </row>
    <row r="428" spans="1:4" ht="13.5">
      <c r="A428" s="21"/>
      <c r="B428" s="21"/>
      <c r="C428" s="21"/>
      <c r="D428" s="21"/>
    </row>
    <row r="429" spans="1:4" ht="13.5">
      <c r="A429" s="21"/>
      <c r="B429" s="21"/>
      <c r="C429" s="21"/>
      <c r="D429" s="21"/>
    </row>
    <row r="430" spans="1:4" ht="13.5">
      <c r="A430" s="21"/>
      <c r="B430" s="21"/>
      <c r="C430" s="21"/>
      <c r="D430" s="21"/>
    </row>
    <row r="431" spans="1:4" ht="13.5">
      <c r="A431" s="21"/>
      <c r="B431" s="21"/>
      <c r="C431" s="21"/>
      <c r="D431" s="21"/>
    </row>
    <row r="432" spans="1:4" ht="13.5">
      <c r="A432" s="21"/>
      <c r="B432" s="21"/>
      <c r="C432" s="21"/>
      <c r="D432" s="21"/>
    </row>
    <row r="433" spans="1:4" ht="13.5">
      <c r="A433" s="21"/>
      <c r="B433" s="21"/>
      <c r="C433" s="21"/>
      <c r="D433" s="21"/>
    </row>
    <row r="434" spans="1:4" ht="13.5">
      <c r="A434" s="21"/>
      <c r="B434" s="21"/>
      <c r="C434" s="21"/>
      <c r="D434" s="21"/>
    </row>
    <row r="435" spans="1:4" ht="13.5">
      <c r="A435" s="21"/>
      <c r="B435" s="21"/>
      <c r="C435" s="21"/>
      <c r="D435" s="21"/>
    </row>
    <row r="436" spans="1:4" ht="13.5">
      <c r="A436" s="21"/>
      <c r="B436" s="21"/>
      <c r="C436" s="21"/>
      <c r="D436" s="21"/>
    </row>
    <row r="437" spans="1:4" ht="13.5">
      <c r="A437" s="21"/>
      <c r="B437" s="21"/>
      <c r="C437" s="21"/>
      <c r="D437" s="21"/>
    </row>
    <row r="438" spans="1:4" ht="13.5">
      <c r="A438" s="21"/>
      <c r="B438" s="21"/>
      <c r="C438" s="21"/>
      <c r="D438" s="21"/>
    </row>
    <row r="439" spans="1:4" ht="13.5">
      <c r="A439" s="21"/>
      <c r="B439" s="21"/>
      <c r="C439" s="21"/>
      <c r="D439" s="21"/>
    </row>
    <row r="440" spans="1:4" ht="13.5">
      <c r="A440" s="21"/>
      <c r="B440" s="21"/>
      <c r="C440" s="21"/>
      <c r="D440" s="21"/>
    </row>
    <row r="441" spans="1:4" ht="13.5">
      <c r="A441" s="21"/>
      <c r="B441" s="21"/>
      <c r="C441" s="21"/>
      <c r="D441" s="21"/>
    </row>
    <row r="442" spans="1:4" ht="13.5">
      <c r="A442" s="21"/>
      <c r="B442" s="21"/>
      <c r="C442" s="21"/>
      <c r="D442" s="21"/>
    </row>
    <row r="443" spans="1:4" ht="13.5">
      <c r="A443" s="21"/>
      <c r="B443" s="21"/>
      <c r="C443" s="21"/>
      <c r="D443" s="21"/>
    </row>
    <row r="444" spans="1:4" ht="13.5">
      <c r="A444" s="21"/>
      <c r="B444" s="21"/>
      <c r="C444" s="21"/>
      <c r="D444" s="21"/>
    </row>
    <row r="445" spans="1:4" ht="13.5">
      <c r="A445" s="21"/>
      <c r="B445" s="21"/>
      <c r="C445" s="21"/>
      <c r="D445" s="21"/>
    </row>
    <row r="446" spans="1:4" ht="13.5">
      <c r="A446" s="21"/>
      <c r="B446" s="21"/>
      <c r="C446" s="21"/>
      <c r="D446" s="21"/>
    </row>
    <row r="447" spans="1:4" ht="13.5">
      <c r="A447" s="21"/>
      <c r="B447" s="21"/>
      <c r="C447" s="21"/>
      <c r="D447" s="21"/>
    </row>
    <row r="448" spans="1:4" ht="13.5">
      <c r="A448" s="21"/>
      <c r="B448" s="21"/>
      <c r="C448" s="21"/>
      <c r="D448" s="21"/>
    </row>
    <row r="449" spans="1:4" ht="13.5">
      <c r="A449" s="21"/>
      <c r="B449" s="21"/>
      <c r="C449" s="21"/>
      <c r="D449" s="21"/>
    </row>
    <row r="450" spans="1:4" ht="13.5">
      <c r="A450" s="21"/>
      <c r="B450" s="21"/>
      <c r="C450" s="21"/>
      <c r="D450" s="21"/>
    </row>
    <row r="451" spans="1:4" ht="13.5">
      <c r="A451" s="21"/>
      <c r="B451" s="21"/>
      <c r="C451" s="21"/>
      <c r="D451" s="21"/>
    </row>
    <row r="452" spans="1:4" ht="13.5">
      <c r="A452" s="21"/>
      <c r="B452" s="21"/>
      <c r="C452" s="21"/>
      <c r="D452" s="21"/>
    </row>
    <row r="453" spans="1:4" ht="13.5">
      <c r="A453" s="21"/>
      <c r="B453" s="21"/>
      <c r="C453" s="21"/>
      <c r="D453" s="21"/>
    </row>
    <row r="454" spans="1:4" ht="13.5">
      <c r="A454" s="21"/>
      <c r="B454" s="21"/>
      <c r="C454" s="21"/>
      <c r="D454" s="21"/>
    </row>
    <row r="455" spans="1:4" ht="13.5">
      <c r="A455" s="21"/>
      <c r="B455" s="21"/>
      <c r="C455" s="21"/>
      <c r="D455" s="21"/>
    </row>
    <row r="456" spans="1:4" ht="13.5">
      <c r="A456" s="21"/>
      <c r="B456" s="21"/>
      <c r="C456" s="21"/>
      <c r="D456" s="21"/>
    </row>
    <row r="457" spans="1:4" ht="13.5">
      <c r="A457" s="21"/>
      <c r="B457" s="21"/>
      <c r="C457" s="21"/>
      <c r="D457" s="21"/>
    </row>
    <row r="458" spans="1:4" ht="13.5">
      <c r="A458" s="21"/>
      <c r="B458" s="21"/>
      <c r="C458" s="21"/>
      <c r="D458" s="21"/>
    </row>
    <row r="459" spans="1:4" ht="13.5">
      <c r="A459" s="21"/>
      <c r="B459" s="21"/>
      <c r="C459" s="21"/>
      <c r="D459" s="21"/>
    </row>
    <row r="460" spans="1:4" ht="13.5">
      <c r="A460" s="21"/>
      <c r="B460" s="21"/>
      <c r="C460" s="21"/>
      <c r="D460" s="21"/>
    </row>
    <row r="461" spans="1:4" ht="13.5">
      <c r="A461" s="21"/>
      <c r="B461" s="21"/>
      <c r="C461" s="21"/>
      <c r="D461" s="21"/>
    </row>
    <row r="462" spans="1:4" ht="13.5">
      <c r="A462" s="21"/>
      <c r="B462" s="21"/>
      <c r="C462" s="21"/>
      <c r="D462" s="21"/>
    </row>
    <row r="463" spans="1:4" ht="13.5">
      <c r="A463" s="21"/>
      <c r="B463" s="21"/>
      <c r="C463" s="21"/>
      <c r="D463" s="21"/>
    </row>
    <row r="464" spans="1:4" ht="13.5">
      <c r="A464" s="21"/>
      <c r="B464" s="21"/>
      <c r="C464" s="21"/>
      <c r="D464" s="21"/>
    </row>
    <row r="465" spans="1:4" ht="13.5">
      <c r="A465" s="21"/>
      <c r="B465" s="21"/>
      <c r="C465" s="21"/>
      <c r="D465" s="21"/>
    </row>
    <row r="466" spans="1:4" ht="13.5">
      <c r="A466" s="21"/>
      <c r="B466" s="21"/>
      <c r="C466" s="21"/>
      <c r="D466" s="21"/>
    </row>
    <row r="467" spans="1:4" ht="13.5">
      <c r="A467" s="21"/>
      <c r="B467" s="21"/>
      <c r="C467" s="21"/>
      <c r="D467" s="21"/>
    </row>
    <row r="468" spans="1:4" ht="13.5">
      <c r="A468" s="21"/>
      <c r="B468" s="21"/>
      <c r="C468" s="21"/>
      <c r="D468" s="21"/>
    </row>
    <row r="469" spans="1:4" ht="13.5">
      <c r="A469" s="21"/>
      <c r="B469" s="21"/>
      <c r="C469" s="21"/>
      <c r="D469" s="21"/>
    </row>
    <row r="470" spans="1:4" ht="13.5">
      <c r="A470" s="21"/>
      <c r="B470" s="21"/>
      <c r="C470" s="21"/>
      <c r="D470" s="21"/>
    </row>
    <row r="471" spans="1:4" ht="13.5">
      <c r="A471" s="21"/>
      <c r="B471" s="21"/>
      <c r="C471" s="21"/>
      <c r="D471" s="21"/>
    </row>
    <row r="472" spans="1:4" ht="13.5">
      <c r="A472" s="21"/>
      <c r="B472" s="21"/>
      <c r="C472" s="21"/>
      <c r="D472" s="21"/>
    </row>
    <row r="473" spans="1:4" ht="13.5">
      <c r="A473" s="21"/>
      <c r="B473" s="21"/>
      <c r="C473" s="21"/>
      <c r="D473" s="21"/>
    </row>
    <row r="474" spans="1:4" ht="13.5">
      <c r="A474" s="21"/>
      <c r="B474" s="21"/>
      <c r="C474" s="21"/>
      <c r="D474" s="21"/>
    </row>
    <row r="475" spans="1:4" ht="13.5">
      <c r="A475" s="21"/>
      <c r="B475" s="21"/>
      <c r="C475" s="21"/>
      <c r="D475" s="21"/>
    </row>
    <row r="476" spans="1:4" ht="13.5">
      <c r="A476" s="21"/>
      <c r="B476" s="21"/>
      <c r="C476" s="21"/>
      <c r="D476" s="21"/>
    </row>
    <row r="477" spans="1:4" ht="13.5">
      <c r="A477" s="21"/>
      <c r="B477" s="21"/>
      <c r="C477" s="21"/>
      <c r="D477" s="21"/>
    </row>
    <row r="478" spans="1:4" ht="13.5">
      <c r="A478" s="21"/>
      <c r="B478" s="21"/>
      <c r="C478" s="21"/>
      <c r="D478" s="21"/>
    </row>
    <row r="479" spans="1:4" ht="13.5">
      <c r="A479" s="21"/>
      <c r="B479" s="21"/>
      <c r="C479" s="21"/>
      <c r="D479" s="21"/>
    </row>
    <row r="480" spans="1:4" ht="13.5">
      <c r="A480" s="21"/>
      <c r="B480" s="21"/>
      <c r="C480" s="21"/>
      <c r="D480" s="21"/>
    </row>
    <row r="481" spans="1:4" ht="13.5">
      <c r="A481" s="21"/>
      <c r="B481" s="21"/>
      <c r="C481" s="21"/>
      <c r="D481" s="21"/>
    </row>
    <row r="482" spans="1:4" ht="13.5">
      <c r="A482" s="21"/>
      <c r="B482" s="21"/>
      <c r="C482" s="21"/>
      <c r="D482" s="21"/>
    </row>
    <row r="483" spans="1:4" ht="13.5">
      <c r="A483" s="21"/>
      <c r="B483" s="21"/>
      <c r="C483" s="21"/>
      <c r="D483" s="21"/>
    </row>
    <row r="484" spans="1:4" ht="13.5">
      <c r="A484" s="21"/>
      <c r="B484" s="21"/>
      <c r="C484" s="21"/>
      <c r="D484" s="21"/>
    </row>
    <row r="485" spans="1:4" ht="13.5">
      <c r="A485" s="21"/>
      <c r="B485" s="21"/>
      <c r="C485" s="21"/>
      <c r="D485" s="21"/>
    </row>
    <row r="486" spans="1:4" ht="13.5">
      <c r="A486" s="21"/>
      <c r="B486" s="21"/>
      <c r="C486" s="21"/>
      <c r="D486" s="21"/>
    </row>
    <row r="487" spans="1:4" ht="13.5">
      <c r="A487" s="21"/>
      <c r="B487" s="21"/>
      <c r="C487" s="21"/>
      <c r="D487" s="21"/>
    </row>
    <row r="488" spans="1:4" ht="13.5">
      <c r="A488" s="21"/>
      <c r="B488" s="21"/>
      <c r="C488" s="21"/>
      <c r="D488" s="21"/>
    </row>
    <row r="489" spans="1:4" ht="13.5">
      <c r="A489" s="21"/>
      <c r="B489" s="21"/>
      <c r="C489" s="21"/>
      <c r="D489" s="21"/>
    </row>
    <row r="490" spans="1:4" ht="13.5">
      <c r="A490" s="21"/>
      <c r="B490" s="21"/>
      <c r="C490" s="21"/>
      <c r="D490" s="21"/>
    </row>
    <row r="491" spans="1:4" ht="13.5">
      <c r="A491" s="21"/>
      <c r="B491" s="21"/>
      <c r="C491" s="21"/>
      <c r="D491" s="21"/>
    </row>
    <row r="492" spans="1:4" ht="13.5">
      <c r="A492" s="21"/>
      <c r="B492" s="21"/>
      <c r="C492" s="21"/>
      <c r="D492" s="21"/>
    </row>
    <row r="493" spans="1:4" ht="13.5">
      <c r="A493" s="21"/>
      <c r="B493" s="21"/>
      <c r="C493" s="21"/>
      <c r="D493" s="21"/>
    </row>
    <row r="494" spans="1:4" ht="13.5">
      <c r="A494" s="21"/>
      <c r="B494" s="21"/>
      <c r="C494" s="21"/>
      <c r="D494" s="21"/>
    </row>
    <row r="495" spans="1:4" ht="13.5">
      <c r="A495" s="21"/>
      <c r="B495" s="21"/>
      <c r="C495" s="21"/>
      <c r="D495" s="21"/>
    </row>
    <row r="496" spans="1:4" ht="13.5">
      <c r="A496" s="21"/>
      <c r="B496" s="21"/>
      <c r="C496" s="21"/>
      <c r="D496" s="21"/>
    </row>
    <row r="497" spans="1:4" ht="13.5">
      <c r="A497" s="21"/>
      <c r="B497" s="21"/>
      <c r="C497" s="21"/>
      <c r="D497" s="21"/>
    </row>
    <row r="498" spans="1:4" ht="13.5">
      <c r="A498" s="21"/>
      <c r="B498" s="21"/>
      <c r="C498" s="21"/>
      <c r="D498" s="21"/>
    </row>
    <row r="499" spans="1:4" ht="13.5">
      <c r="A499" s="21"/>
      <c r="B499" s="21"/>
      <c r="C499" s="21"/>
      <c r="D499" s="21"/>
    </row>
    <row r="500" spans="1:4" ht="13.5">
      <c r="A500" s="21"/>
      <c r="B500" s="21"/>
      <c r="C500" s="21"/>
      <c r="D500" s="21"/>
    </row>
    <row r="501" spans="1:4" ht="13.5">
      <c r="A501" s="21"/>
      <c r="B501" s="21"/>
      <c r="C501" s="21"/>
      <c r="D501" s="21"/>
    </row>
    <row r="502" spans="1:4" ht="13.5">
      <c r="A502" s="21"/>
      <c r="B502" s="21"/>
      <c r="C502" s="21"/>
      <c r="D502" s="21"/>
    </row>
    <row r="503" spans="1:4" ht="13.5">
      <c r="A503" s="21"/>
      <c r="B503" s="21"/>
      <c r="C503" s="21"/>
      <c r="D503" s="21"/>
    </row>
    <row r="504" spans="1:4" ht="13.5">
      <c r="A504" s="21"/>
      <c r="B504" s="21"/>
      <c r="C504" s="21"/>
      <c r="D504" s="21"/>
    </row>
    <row r="505" spans="1:4" ht="13.5">
      <c r="A505" s="21"/>
      <c r="B505" s="21"/>
      <c r="C505" s="21"/>
      <c r="D505" s="21"/>
    </row>
    <row r="506" spans="1:4" ht="13.5">
      <c r="A506" s="21"/>
      <c r="B506" s="21"/>
      <c r="C506" s="21"/>
      <c r="D506" s="21"/>
    </row>
    <row r="507" spans="1:4" ht="13.5">
      <c r="A507" s="21"/>
      <c r="B507" s="21"/>
      <c r="C507" s="21"/>
      <c r="D507" s="21"/>
    </row>
    <row r="508" spans="1:4" ht="13.5">
      <c r="A508" s="21"/>
      <c r="B508" s="21"/>
      <c r="C508" s="21"/>
      <c r="D508" s="21"/>
    </row>
    <row r="509" spans="1:4" ht="13.5">
      <c r="A509" s="21"/>
      <c r="B509" s="21"/>
      <c r="C509" s="21"/>
      <c r="D509" s="21"/>
    </row>
    <row r="510" spans="1:4" ht="13.5">
      <c r="A510" s="21"/>
      <c r="B510" s="21"/>
      <c r="C510" s="21"/>
      <c r="D510" s="21"/>
    </row>
    <row r="511" spans="1:4" ht="13.5">
      <c r="A511" s="21"/>
      <c r="B511" s="21"/>
      <c r="C511" s="21"/>
      <c r="D511" s="21"/>
    </row>
    <row r="512" spans="1:4" ht="13.5">
      <c r="A512" s="21"/>
      <c r="B512" s="21"/>
      <c r="C512" s="21"/>
      <c r="D512" s="21"/>
    </row>
    <row r="513" spans="1:4" ht="13.5">
      <c r="A513" s="21"/>
      <c r="B513" s="21"/>
      <c r="C513" s="21"/>
      <c r="D513" s="21"/>
    </row>
    <row r="514" spans="1:4" ht="13.5">
      <c r="A514" s="21"/>
      <c r="B514" s="21"/>
      <c r="C514" s="21"/>
      <c r="D514" s="21"/>
    </row>
    <row r="515" spans="1:4" ht="13.5">
      <c r="A515" s="21"/>
      <c r="B515" s="21"/>
      <c r="C515" s="21"/>
      <c r="D515" s="21"/>
    </row>
    <row r="516" spans="1:4" ht="13.5">
      <c r="A516" s="21"/>
      <c r="B516" s="21"/>
      <c r="C516" s="21"/>
      <c r="D516" s="21"/>
    </row>
    <row r="517" spans="1:4" ht="13.5">
      <c r="A517" s="21"/>
      <c r="B517" s="21"/>
      <c r="C517" s="21"/>
      <c r="D517" s="21"/>
    </row>
    <row r="518" spans="1:4" ht="13.5">
      <c r="A518" s="21"/>
      <c r="B518" s="21"/>
      <c r="C518" s="21"/>
      <c r="D518" s="21"/>
    </row>
    <row r="519" spans="1:4" ht="13.5">
      <c r="A519" s="21"/>
      <c r="B519" s="21"/>
      <c r="C519" s="21"/>
      <c r="D519" s="21"/>
    </row>
    <row r="520" spans="1:4" ht="13.5">
      <c r="A520" s="21"/>
      <c r="B520" s="21"/>
      <c r="C520" s="21"/>
      <c r="D520" s="21"/>
    </row>
    <row r="521" spans="1:4" ht="13.5">
      <c r="A521" s="21"/>
      <c r="B521" s="21"/>
      <c r="C521" s="21"/>
      <c r="D521" s="21"/>
    </row>
    <row r="522" spans="1:4" ht="13.5">
      <c r="A522" s="21"/>
      <c r="B522" s="21"/>
      <c r="C522" s="21"/>
      <c r="D522" s="21"/>
    </row>
    <row r="523" spans="1:4" ht="13.5">
      <c r="A523" s="21"/>
      <c r="B523" s="21"/>
      <c r="C523" s="21"/>
      <c r="D523" s="21"/>
    </row>
    <row r="524" spans="1:4" ht="13.5">
      <c r="A524" s="21"/>
      <c r="B524" s="21"/>
      <c r="C524" s="21"/>
      <c r="D524" s="21"/>
    </row>
    <row r="525" spans="1:4" ht="13.5">
      <c r="A525" s="21"/>
      <c r="B525" s="21"/>
      <c r="C525" s="21"/>
      <c r="D525" s="21"/>
    </row>
    <row r="526" spans="1:4" ht="13.5">
      <c r="A526" s="21"/>
      <c r="B526" s="21"/>
      <c r="C526" s="21"/>
      <c r="D526" s="21"/>
    </row>
    <row r="527" spans="1:4" ht="13.5">
      <c r="A527" s="21"/>
      <c r="B527" s="21"/>
      <c r="C527" s="21"/>
      <c r="D527" s="21"/>
    </row>
    <row r="528" spans="1:4" ht="13.5">
      <c r="A528" s="21"/>
      <c r="B528" s="21"/>
      <c r="C528" s="21"/>
      <c r="D528" s="21"/>
    </row>
    <row r="529" spans="1:4" ht="13.5">
      <c r="A529" s="21"/>
      <c r="B529" s="21"/>
      <c r="C529" s="21"/>
      <c r="D529" s="21"/>
    </row>
    <row r="530" spans="1:4" ht="13.5">
      <c r="A530" s="21"/>
      <c r="B530" s="21"/>
      <c r="C530" s="21"/>
      <c r="D530" s="21"/>
    </row>
    <row r="531" spans="1:4" ht="13.5">
      <c r="A531" s="21"/>
      <c r="B531" s="21"/>
      <c r="C531" s="21"/>
      <c r="D531" s="21"/>
    </row>
    <row r="532" spans="1:4" ht="13.5">
      <c r="A532" s="21"/>
      <c r="B532" s="21"/>
      <c r="C532" s="21"/>
      <c r="D532" s="21"/>
    </row>
    <row r="533" spans="1:4" ht="13.5">
      <c r="A533" s="21"/>
      <c r="B533" s="21"/>
      <c r="C533" s="21"/>
      <c r="D533" s="21"/>
    </row>
    <row r="534" spans="1:4" ht="13.5">
      <c r="A534" s="21"/>
      <c r="B534" s="21"/>
      <c r="C534" s="21"/>
      <c r="D534" s="21"/>
    </row>
    <row r="535" spans="1:4" ht="13.5">
      <c r="A535" s="21"/>
      <c r="B535" s="21"/>
      <c r="C535" s="21"/>
      <c r="D535" s="21"/>
    </row>
    <row r="536" spans="1:4" ht="13.5">
      <c r="A536" s="21"/>
      <c r="B536" s="21"/>
      <c r="C536" s="21"/>
      <c r="D536" s="21"/>
    </row>
    <row r="537" spans="1:4" ht="13.5">
      <c r="A537" s="21"/>
      <c r="B537" s="21"/>
      <c r="C537" s="21"/>
      <c r="D537" s="21"/>
    </row>
    <row r="538" spans="1:4" ht="13.5">
      <c r="A538" s="21"/>
      <c r="B538" s="21"/>
      <c r="C538" s="21"/>
      <c r="D538" s="21"/>
    </row>
    <row r="539" spans="1:4" ht="13.5">
      <c r="A539" s="21"/>
      <c r="B539" s="21"/>
      <c r="C539" s="21"/>
      <c r="D539" s="21"/>
    </row>
    <row r="540" spans="1:4" ht="13.5">
      <c r="A540" s="21"/>
      <c r="B540" s="21"/>
      <c r="C540" s="21"/>
      <c r="D540" s="21"/>
    </row>
    <row r="541" spans="1:4" ht="13.5">
      <c r="A541" s="21"/>
      <c r="B541" s="21"/>
      <c r="C541" s="21"/>
      <c r="D541" s="21"/>
    </row>
    <row r="542" spans="1:4" ht="13.5">
      <c r="A542" s="21"/>
      <c r="B542" s="21"/>
      <c r="C542" s="21"/>
      <c r="D542" s="21"/>
    </row>
    <row r="543" spans="1:4" ht="13.5">
      <c r="A543" s="21"/>
      <c r="B543" s="21"/>
      <c r="C543" s="21"/>
      <c r="D543" s="21"/>
    </row>
    <row r="544" spans="1:4" ht="13.5">
      <c r="A544" s="21"/>
      <c r="B544" s="21"/>
      <c r="C544" s="21"/>
      <c r="D544" s="21"/>
    </row>
    <row r="545" spans="1:4" ht="13.5">
      <c r="A545" s="21"/>
      <c r="B545" s="21"/>
      <c r="C545" s="21"/>
      <c r="D545" s="21"/>
    </row>
    <row r="546" spans="1:4" ht="13.5">
      <c r="A546" s="21"/>
      <c r="B546" s="21"/>
      <c r="C546" s="21"/>
      <c r="D546" s="21"/>
    </row>
    <row r="547" spans="1:4" ht="13.5">
      <c r="A547" s="21"/>
      <c r="B547" s="21"/>
      <c r="C547" s="21"/>
      <c r="D547" s="21"/>
    </row>
    <row r="548" spans="1:4" ht="13.5">
      <c r="A548" s="21"/>
      <c r="B548" s="21"/>
      <c r="C548" s="21"/>
      <c r="D548" s="21"/>
    </row>
    <row r="549" spans="1:4" ht="13.5">
      <c r="A549" s="21"/>
      <c r="B549" s="21"/>
      <c r="C549" s="21"/>
      <c r="D549" s="21"/>
    </row>
    <row r="550" spans="1:4" ht="13.5">
      <c r="A550" s="21"/>
      <c r="B550" s="21"/>
      <c r="C550" s="21"/>
      <c r="D550" s="21"/>
    </row>
    <row r="551" spans="1:4" ht="13.5">
      <c r="A551" s="21"/>
      <c r="B551" s="21"/>
      <c r="C551" s="21"/>
      <c r="D551" s="21"/>
    </row>
    <row r="552" spans="1:4" ht="13.5">
      <c r="A552" s="21"/>
      <c r="B552" s="21"/>
      <c r="C552" s="21"/>
      <c r="D552" s="21"/>
    </row>
    <row r="553" spans="1:4" ht="13.5">
      <c r="A553" s="21"/>
      <c r="B553" s="21"/>
      <c r="C553" s="21"/>
      <c r="D553" s="21"/>
    </row>
    <row r="554" spans="1:4" ht="13.5">
      <c r="A554" s="21"/>
      <c r="B554" s="21"/>
      <c r="C554" s="21"/>
      <c r="D554" s="21"/>
    </row>
    <row r="555" spans="1:4" ht="13.5">
      <c r="A555" s="21"/>
      <c r="B555" s="21"/>
      <c r="C555" s="21"/>
      <c r="D555" s="21"/>
    </row>
    <row r="556" spans="1:4" ht="13.5">
      <c r="A556" s="21"/>
      <c r="B556" s="21"/>
      <c r="C556" s="21"/>
      <c r="D556" s="21"/>
    </row>
    <row r="557" spans="1:4" ht="13.5">
      <c r="A557" s="21"/>
      <c r="B557" s="21"/>
      <c r="C557" s="21"/>
      <c r="D557" s="21"/>
    </row>
    <row r="558" spans="1:4" ht="13.5">
      <c r="A558" s="21"/>
      <c r="B558" s="21"/>
      <c r="C558" s="21"/>
      <c r="D558" s="21"/>
    </row>
    <row r="559" spans="1:4" ht="13.5">
      <c r="A559" s="21"/>
      <c r="B559" s="21"/>
      <c r="C559" s="21"/>
      <c r="D559" s="21"/>
    </row>
    <row r="560" spans="1:4" ht="13.5">
      <c r="A560" s="21"/>
      <c r="B560" s="21"/>
      <c r="C560" s="21"/>
      <c r="D560" s="21"/>
    </row>
    <row r="561" spans="1:4" ht="13.5">
      <c r="A561" s="21"/>
      <c r="B561" s="21"/>
      <c r="C561" s="21"/>
      <c r="D561" s="21"/>
    </row>
    <row r="562" spans="1:4" ht="13.5">
      <c r="A562" s="21"/>
      <c r="B562" s="21"/>
      <c r="C562" s="21"/>
      <c r="D562" s="21"/>
    </row>
    <row r="563" spans="1:4" ht="13.5">
      <c r="A563" s="21"/>
      <c r="B563" s="21"/>
      <c r="C563" s="21"/>
      <c r="D563" s="21"/>
    </row>
    <row r="564" spans="1:4" ht="13.5">
      <c r="A564" s="21"/>
      <c r="B564" s="21"/>
      <c r="C564" s="21"/>
      <c r="D564" s="21"/>
    </row>
    <row r="565" spans="1:4" ht="13.5">
      <c r="A565" s="21"/>
      <c r="B565" s="21"/>
      <c r="C565" s="21"/>
      <c r="D565" s="21"/>
    </row>
    <row r="566" spans="1:4" ht="13.5">
      <c r="A566" s="21"/>
      <c r="B566" s="21"/>
      <c r="C566" s="21"/>
      <c r="D566" s="21"/>
    </row>
    <row r="567" spans="1:4" ht="13.5">
      <c r="A567" s="21"/>
      <c r="B567" s="21"/>
      <c r="C567" s="21"/>
      <c r="D567" s="21"/>
    </row>
    <row r="568" spans="1:4" ht="13.5">
      <c r="A568" s="21"/>
      <c r="B568" s="21"/>
      <c r="C568" s="21"/>
      <c r="D568" s="21"/>
    </row>
    <row r="569" spans="1:4" ht="13.5">
      <c r="A569" s="21"/>
      <c r="B569" s="21"/>
      <c r="C569" s="21"/>
      <c r="D569" s="21"/>
    </row>
    <row r="570" spans="1:4" ht="13.5">
      <c r="A570" s="21"/>
      <c r="B570" s="21"/>
      <c r="C570" s="21"/>
      <c r="D570" s="21"/>
    </row>
    <row r="571" spans="1:4" ht="13.5">
      <c r="A571" s="21"/>
      <c r="B571" s="21"/>
      <c r="C571" s="21"/>
      <c r="D571" s="21"/>
    </row>
    <row r="572" spans="1:4" ht="13.5">
      <c r="A572" s="21"/>
      <c r="B572" s="21"/>
      <c r="C572" s="21"/>
      <c r="D572" s="21"/>
    </row>
    <row r="573" spans="1:4" ht="13.5">
      <c r="A573" s="21"/>
      <c r="B573" s="21"/>
      <c r="C573" s="21"/>
      <c r="D573" s="21"/>
    </row>
    <row r="574" spans="1:4" ht="13.5">
      <c r="A574" s="21"/>
      <c r="B574" s="21"/>
      <c r="C574" s="21"/>
      <c r="D574" s="21"/>
    </row>
    <row r="575" spans="1:4" ht="13.5">
      <c r="A575" s="21"/>
      <c r="B575" s="21"/>
      <c r="C575" s="21"/>
      <c r="D575" s="21"/>
    </row>
    <row r="576" spans="1:4" ht="13.5">
      <c r="A576" s="21"/>
      <c r="B576" s="21"/>
      <c r="C576" s="21"/>
      <c r="D576" s="21"/>
    </row>
    <row r="577" spans="1:4" ht="13.5">
      <c r="A577" s="21"/>
      <c r="B577" s="21"/>
      <c r="C577" s="21"/>
      <c r="D577" s="21"/>
    </row>
    <row r="578" spans="1:4" ht="13.5">
      <c r="A578" s="21"/>
      <c r="B578" s="21"/>
      <c r="C578" s="21"/>
      <c r="D578" s="21"/>
    </row>
    <row r="579" spans="1:4" ht="13.5">
      <c r="A579" s="21"/>
      <c r="B579" s="21"/>
      <c r="C579" s="21"/>
      <c r="D579" s="21"/>
    </row>
    <row r="580" spans="1:4" ht="13.5">
      <c r="A580" s="21"/>
      <c r="B580" s="21"/>
      <c r="C580" s="21"/>
      <c r="D580" s="21"/>
    </row>
    <row r="581" spans="1:4" ht="13.5">
      <c r="A581" s="21"/>
      <c r="B581" s="21"/>
      <c r="C581" s="21"/>
      <c r="D581" s="21"/>
    </row>
    <row r="582" spans="1:4" ht="13.5">
      <c r="A582" s="21"/>
      <c r="B582" s="21"/>
      <c r="C582" s="21"/>
      <c r="D582" s="21"/>
    </row>
    <row r="583" spans="1:4" ht="13.5">
      <c r="A583" s="21"/>
      <c r="B583" s="21"/>
      <c r="C583" s="21"/>
      <c r="D583" s="21"/>
    </row>
    <row r="584" spans="1:4" ht="13.5">
      <c r="A584" s="21"/>
      <c r="B584" s="21"/>
      <c r="C584" s="21"/>
      <c r="D584" s="21"/>
    </row>
    <row r="585" spans="1:4" ht="13.5">
      <c r="A585" s="21"/>
      <c r="B585" s="21"/>
      <c r="C585" s="21"/>
      <c r="D585" s="21"/>
    </row>
    <row r="586" spans="1:4" ht="13.5">
      <c r="A586" s="21"/>
      <c r="B586" s="21"/>
      <c r="C586" s="21"/>
      <c r="D586" s="21"/>
    </row>
    <row r="587" spans="1:4" ht="13.5">
      <c r="A587" s="21"/>
      <c r="B587" s="21"/>
      <c r="C587" s="21"/>
      <c r="D587" s="21"/>
    </row>
    <row r="588" spans="1:4" ht="13.5">
      <c r="A588" s="21"/>
      <c r="B588" s="21"/>
      <c r="C588" s="21"/>
      <c r="D588" s="21"/>
    </row>
    <row r="589" spans="1:4" ht="13.5">
      <c r="A589" s="21"/>
      <c r="B589" s="21"/>
      <c r="C589" s="21"/>
      <c r="D589" s="21"/>
    </row>
    <row r="590" spans="1:4" ht="13.5">
      <c r="A590" s="21"/>
      <c r="B590" s="21"/>
      <c r="C590" s="21"/>
      <c r="D590" s="21"/>
    </row>
    <row r="591" spans="1:4" ht="13.5">
      <c r="A591" s="21"/>
      <c r="B591" s="21"/>
      <c r="C591" s="21"/>
      <c r="D591" s="21"/>
    </row>
    <row r="592" spans="1:4" ht="13.5">
      <c r="A592" s="21"/>
      <c r="B592" s="21"/>
      <c r="C592" s="21"/>
      <c r="D592" s="21"/>
    </row>
    <row r="593" spans="1:4" ht="13.5">
      <c r="A593" s="21"/>
      <c r="B593" s="21"/>
      <c r="C593" s="21"/>
      <c r="D593" s="21"/>
    </row>
    <row r="594" spans="1:4" ht="13.5">
      <c r="A594" s="21"/>
      <c r="B594" s="21"/>
      <c r="C594" s="21"/>
      <c r="D594" s="21"/>
    </row>
  </sheetData>
  <sheetProtection/>
  <mergeCells count="28">
    <mergeCell ref="A39:D39"/>
    <mergeCell ref="A38:D38"/>
    <mergeCell ref="A17:D17"/>
    <mergeCell ref="A18:D18"/>
    <mergeCell ref="A36:D36"/>
    <mergeCell ref="A37:D37"/>
    <mergeCell ref="A33:D33"/>
    <mergeCell ref="A29:D29"/>
    <mergeCell ref="A35:D35"/>
    <mergeCell ref="A20:D20"/>
    <mergeCell ref="A34:D34"/>
    <mergeCell ref="A11:D11"/>
    <mergeCell ref="A15:D15"/>
    <mergeCell ref="A21:D21"/>
    <mergeCell ref="A24:D24"/>
    <mergeCell ref="A23:D23"/>
    <mergeCell ref="A13:D13"/>
    <mergeCell ref="A22:D22"/>
    <mergeCell ref="A26:D26"/>
    <mergeCell ref="A28:D28"/>
    <mergeCell ref="A25:D25"/>
    <mergeCell ref="A4:D4"/>
    <mergeCell ref="A7:D7"/>
    <mergeCell ref="A8:D8"/>
    <mergeCell ref="A9:D9"/>
    <mergeCell ref="A10:D10"/>
    <mergeCell ref="A16:D16"/>
    <mergeCell ref="A14:D14"/>
  </mergeCells>
  <hyperlinks>
    <hyperlink ref="B12" r:id="rId1" display="www.yesone.go.kr"/>
  </hyperlinks>
  <printOptions/>
  <pageMargins left="0.4724409448818898" right="0.2362204724409449" top="0.6692913385826772" bottom="0.35433070866141736" header="0.5118110236220472" footer="0.2362204724409449"/>
  <pageSetup horizontalDpi="1200" verticalDpi="1200" orientation="portrait" paperSize="9" scale="85" r:id="rId3"/>
  <drawing r:id="rId2"/>
</worksheet>
</file>

<file path=xl/worksheets/sheet3.xml><?xml version="1.0" encoding="utf-8"?>
<worksheet xmlns="http://schemas.openxmlformats.org/spreadsheetml/2006/main" xmlns:r="http://schemas.openxmlformats.org/officeDocument/2006/relationships">
  <dimension ref="A1:K43"/>
  <sheetViews>
    <sheetView showGridLines="0" zoomScaleSheetLayoutView="75" zoomScalePageLayoutView="0" workbookViewId="0" topLeftCell="A6">
      <selection activeCell="M20" sqref="M20"/>
    </sheetView>
  </sheetViews>
  <sheetFormatPr defaultColWidth="9.00390625" defaultRowHeight="13.5"/>
  <cols>
    <col min="1" max="8" width="9.00390625" style="30" customWidth="1"/>
    <col min="9" max="9" width="9.75390625" style="30" customWidth="1"/>
    <col min="10" max="10" width="14.50390625" style="30" customWidth="1"/>
    <col min="11" max="16384" width="9.00390625" style="30" customWidth="1"/>
  </cols>
  <sheetData>
    <row r="1" spans="1:10" ht="22.5">
      <c r="A1" s="406" t="s">
        <v>835</v>
      </c>
      <c r="B1" s="406"/>
      <c r="C1" s="406"/>
      <c r="D1" s="406"/>
      <c r="E1" s="406"/>
      <c r="F1" s="406"/>
      <c r="G1" s="406"/>
      <c r="H1" s="406"/>
      <c r="I1" s="406"/>
      <c r="J1" s="406"/>
    </row>
    <row r="2" spans="1:10" ht="22.5">
      <c r="A2" s="283"/>
      <c r="B2" s="283"/>
      <c r="C2" s="283"/>
      <c r="D2" s="283"/>
      <c r="E2" s="283"/>
      <c r="F2" s="283"/>
      <c r="G2" s="283"/>
      <c r="H2" s="283"/>
      <c r="I2" s="283"/>
      <c r="J2" s="283"/>
    </row>
    <row r="3" spans="1:10" ht="12" customHeight="1">
      <c r="A3" s="1522"/>
      <c r="B3" s="1522"/>
      <c r="C3" s="1522"/>
      <c r="D3" s="1522"/>
      <c r="E3" s="1522"/>
      <c r="F3" s="1522"/>
      <c r="G3" s="1522"/>
      <c r="H3" s="1522"/>
      <c r="I3" s="1522"/>
      <c r="J3" s="1522"/>
    </row>
    <row r="4" spans="1:11" ht="12" customHeight="1">
      <c r="A4" s="1523" t="s">
        <v>836</v>
      </c>
      <c r="B4" s="1522"/>
      <c r="C4" s="1522"/>
      <c r="D4" s="1522"/>
      <c r="E4" s="1522"/>
      <c r="F4" s="1522"/>
      <c r="G4" s="1522"/>
      <c r="H4" s="1522"/>
      <c r="I4" s="1522"/>
      <c r="J4" s="1522"/>
      <c r="K4" s="164"/>
    </row>
    <row r="5" spans="1:11" ht="12" customHeight="1">
      <c r="A5" s="1524" t="s">
        <v>1134</v>
      </c>
      <c r="B5" s="1522"/>
      <c r="C5" s="1522"/>
      <c r="D5" s="1522"/>
      <c r="E5" s="1522"/>
      <c r="F5" s="1522"/>
      <c r="G5" s="1522"/>
      <c r="H5" s="1522"/>
      <c r="I5" s="1522"/>
      <c r="J5" s="1522"/>
      <c r="K5" s="164"/>
    </row>
    <row r="6" spans="1:11" ht="12" customHeight="1">
      <c r="A6" s="1524" t="s">
        <v>1133</v>
      </c>
      <c r="B6" s="1522"/>
      <c r="C6" s="1522"/>
      <c r="D6" s="1522"/>
      <c r="E6" s="1522"/>
      <c r="F6" s="1522"/>
      <c r="G6" s="1522"/>
      <c r="H6" s="1522"/>
      <c r="I6" s="1522"/>
      <c r="J6" s="1522"/>
      <c r="K6" s="164"/>
    </row>
    <row r="7" spans="1:11" ht="12" customHeight="1">
      <c r="A7" s="1524" t="s">
        <v>837</v>
      </c>
      <c r="B7" s="1522"/>
      <c r="C7" s="1522"/>
      <c r="D7" s="1522"/>
      <c r="E7" s="1522"/>
      <c r="F7" s="1522"/>
      <c r="G7" s="1522"/>
      <c r="H7" s="1522"/>
      <c r="I7" s="1522"/>
      <c r="J7" s="1522"/>
      <c r="K7" s="164"/>
    </row>
    <row r="8" spans="1:11" ht="12" customHeight="1">
      <c r="A8" s="1524"/>
      <c r="B8" s="1522"/>
      <c r="C8" s="1522"/>
      <c r="D8" s="1522"/>
      <c r="E8" s="1522"/>
      <c r="F8" s="1522"/>
      <c r="G8" s="1522"/>
      <c r="H8" s="1522"/>
      <c r="I8" s="1522"/>
      <c r="J8" s="1522"/>
      <c r="K8" s="164"/>
    </row>
    <row r="9" spans="1:11" ht="12" customHeight="1">
      <c r="A9" s="1523" t="s">
        <v>838</v>
      </c>
      <c r="B9" s="1522"/>
      <c r="C9" s="1522"/>
      <c r="D9" s="1522"/>
      <c r="E9" s="1522"/>
      <c r="F9" s="1522"/>
      <c r="G9" s="1522"/>
      <c r="H9" s="1522"/>
      <c r="I9" s="1522"/>
      <c r="J9" s="1522"/>
      <c r="K9" s="164"/>
    </row>
    <row r="10" spans="1:11" ht="12" customHeight="1">
      <c r="A10" s="1524" t="s">
        <v>839</v>
      </c>
      <c r="B10" s="1522"/>
      <c r="C10" s="1522"/>
      <c r="D10" s="1522"/>
      <c r="E10" s="1522"/>
      <c r="F10" s="1522"/>
      <c r="G10" s="1522"/>
      <c r="H10" s="1522"/>
      <c r="I10" s="1522"/>
      <c r="J10" s="1522"/>
      <c r="K10" s="164"/>
    </row>
    <row r="11" spans="1:11" ht="12" customHeight="1">
      <c r="A11" s="1524" t="s">
        <v>1135</v>
      </c>
      <c r="B11" s="1522"/>
      <c r="C11" s="1522"/>
      <c r="D11" s="1522"/>
      <c r="E11" s="1522"/>
      <c r="F11" s="1522"/>
      <c r="G11" s="1522"/>
      <c r="H11" s="1522"/>
      <c r="I11" s="1522"/>
      <c r="J11" s="1522"/>
      <c r="K11" s="164"/>
    </row>
    <row r="12" spans="1:11" ht="12" customHeight="1">
      <c r="A12" s="1524" t="s">
        <v>840</v>
      </c>
      <c r="B12" s="1522"/>
      <c r="C12" s="1522"/>
      <c r="D12" s="1522"/>
      <c r="E12" s="1522"/>
      <c r="F12" s="1522"/>
      <c r="G12" s="1522"/>
      <c r="H12" s="1522"/>
      <c r="I12" s="1522"/>
      <c r="J12" s="1522"/>
      <c r="K12" s="164"/>
    </row>
    <row r="13" spans="1:11" ht="12" customHeight="1">
      <c r="A13" s="1524" t="s">
        <v>841</v>
      </c>
      <c r="B13" s="1522"/>
      <c r="C13" s="1522"/>
      <c r="D13" s="1522"/>
      <c r="E13" s="1522"/>
      <c r="F13" s="1522"/>
      <c r="G13" s="1522"/>
      <c r="H13" s="1522"/>
      <c r="I13" s="1522"/>
      <c r="J13" s="1522"/>
      <c r="K13" s="164"/>
    </row>
    <row r="14" spans="1:11" ht="12" customHeight="1">
      <c r="A14" s="1524"/>
      <c r="B14" s="1522"/>
      <c r="C14" s="1522"/>
      <c r="D14" s="1522"/>
      <c r="E14" s="1522"/>
      <c r="F14" s="1522"/>
      <c r="G14" s="1522"/>
      <c r="H14" s="1522"/>
      <c r="I14" s="1522"/>
      <c r="J14" s="1522"/>
      <c r="K14" s="164"/>
    </row>
    <row r="15" spans="1:11" ht="12" customHeight="1">
      <c r="A15" s="1523" t="s">
        <v>842</v>
      </c>
      <c r="B15" s="1524"/>
      <c r="C15" s="1524"/>
      <c r="D15" s="1524"/>
      <c r="E15" s="1524"/>
      <c r="F15" s="1524"/>
      <c r="G15" s="1524"/>
      <c r="H15" s="1524"/>
      <c r="I15" s="1524"/>
      <c r="J15" s="1524"/>
      <c r="K15" s="164"/>
    </row>
    <row r="16" spans="1:11" ht="12">
      <c r="A16" s="1524" t="s">
        <v>843</v>
      </c>
      <c r="B16" s="1524"/>
      <c r="C16" s="1524"/>
      <c r="D16" s="1524"/>
      <c r="E16" s="1524"/>
      <c r="F16" s="1524"/>
      <c r="G16" s="1524"/>
      <c r="H16" s="1524"/>
      <c r="I16" s="1524"/>
      <c r="J16" s="1524"/>
      <c r="K16" s="164"/>
    </row>
    <row r="17" spans="1:11" ht="12">
      <c r="A17" s="1524" t="s">
        <v>844</v>
      </c>
      <c r="B17" s="1524"/>
      <c r="C17" s="1524"/>
      <c r="D17" s="1524"/>
      <c r="E17" s="1524"/>
      <c r="F17" s="1524"/>
      <c r="G17" s="1524"/>
      <c r="H17" s="1524"/>
      <c r="I17" s="1524"/>
      <c r="J17" s="1524"/>
      <c r="K17" s="164"/>
    </row>
    <row r="18" spans="1:11" ht="12">
      <c r="A18" s="1524" t="s">
        <v>845</v>
      </c>
      <c r="B18" s="1524"/>
      <c r="C18" s="1524"/>
      <c r="D18" s="1524"/>
      <c r="E18" s="1524"/>
      <c r="F18" s="1524"/>
      <c r="G18" s="1524"/>
      <c r="H18" s="1524"/>
      <c r="I18" s="1524"/>
      <c r="J18" s="1524"/>
      <c r="K18" s="164"/>
    </row>
    <row r="19" spans="1:11" ht="12">
      <c r="A19" s="1524"/>
      <c r="B19" s="1524"/>
      <c r="C19" s="1524"/>
      <c r="D19" s="1524"/>
      <c r="E19" s="1524"/>
      <c r="F19" s="1524"/>
      <c r="G19" s="1524"/>
      <c r="H19" s="1524"/>
      <c r="I19" s="1524"/>
      <c r="J19" s="1524"/>
      <c r="K19" s="164"/>
    </row>
    <row r="20" spans="1:11" ht="12">
      <c r="A20" s="1523" t="s">
        <v>1136</v>
      </c>
      <c r="B20" s="1524"/>
      <c r="C20" s="1524"/>
      <c r="D20" s="1524"/>
      <c r="E20" s="1524"/>
      <c r="F20" s="1524"/>
      <c r="G20" s="1524"/>
      <c r="H20" s="1524"/>
      <c r="I20" s="1524"/>
      <c r="J20" s="1524"/>
      <c r="K20" s="164"/>
    </row>
    <row r="21" spans="1:11" ht="12">
      <c r="A21" s="1524" t="s">
        <v>846</v>
      </c>
      <c r="B21" s="1524"/>
      <c r="C21" s="1524"/>
      <c r="D21" s="1524"/>
      <c r="E21" s="1524"/>
      <c r="F21" s="1524"/>
      <c r="G21" s="1524"/>
      <c r="H21" s="1524"/>
      <c r="I21" s="1524"/>
      <c r="J21" s="1524"/>
      <c r="K21" s="164"/>
    </row>
    <row r="22" spans="1:11" ht="12">
      <c r="A22" s="1524" t="s">
        <v>847</v>
      </c>
      <c r="B22" s="1524"/>
      <c r="C22" s="1524"/>
      <c r="D22" s="1524"/>
      <c r="E22" s="1524"/>
      <c r="F22" s="1524"/>
      <c r="G22" s="1524"/>
      <c r="H22" s="1524"/>
      <c r="I22" s="1524"/>
      <c r="J22" s="1524"/>
      <c r="K22" s="164"/>
    </row>
    <row r="23" spans="1:11" ht="12">
      <c r="A23" s="1524" t="s">
        <v>848</v>
      </c>
      <c r="B23" s="1524"/>
      <c r="C23" s="1524"/>
      <c r="D23" s="1524"/>
      <c r="E23" s="1524"/>
      <c r="F23" s="1524"/>
      <c r="G23" s="1524"/>
      <c r="H23" s="1524"/>
      <c r="I23" s="1524"/>
      <c r="J23" s="1524"/>
      <c r="K23" s="164"/>
    </row>
    <row r="24" spans="1:11" ht="12">
      <c r="A24" s="1524"/>
      <c r="B24" s="1524"/>
      <c r="C24" s="1524"/>
      <c r="D24" s="1524"/>
      <c r="E24" s="1524"/>
      <c r="F24" s="1524"/>
      <c r="G24" s="1524"/>
      <c r="H24" s="1524"/>
      <c r="I24" s="1524"/>
      <c r="J24" s="1524"/>
      <c r="K24" s="164"/>
    </row>
    <row r="25" spans="1:11" ht="12">
      <c r="A25" s="1523" t="s">
        <v>1139</v>
      </c>
      <c r="B25" s="1524"/>
      <c r="C25" s="1524"/>
      <c r="D25" s="1524"/>
      <c r="E25" s="1524"/>
      <c r="F25" s="1524"/>
      <c r="G25" s="1524"/>
      <c r="H25" s="1524"/>
      <c r="I25" s="1524"/>
      <c r="J25" s="1524"/>
      <c r="K25" s="164"/>
    </row>
    <row r="26" spans="1:11" ht="12">
      <c r="A26" s="1524" t="s">
        <v>849</v>
      </c>
      <c r="B26" s="1524"/>
      <c r="C26" s="1524"/>
      <c r="D26" s="1524"/>
      <c r="E26" s="1524"/>
      <c r="F26" s="1524"/>
      <c r="G26" s="1524"/>
      <c r="H26" s="1524"/>
      <c r="I26" s="1524"/>
      <c r="J26" s="1524"/>
      <c r="K26" s="164"/>
    </row>
    <row r="27" spans="1:11" ht="12">
      <c r="A27" s="1524" t="s">
        <v>850</v>
      </c>
      <c r="B27" s="1524"/>
      <c r="C27" s="1524"/>
      <c r="D27" s="1524"/>
      <c r="E27" s="1524"/>
      <c r="F27" s="1524"/>
      <c r="G27" s="1524"/>
      <c r="H27" s="1524"/>
      <c r="I27" s="1524"/>
      <c r="J27" s="1524"/>
      <c r="K27" s="164"/>
    </row>
    <row r="28" spans="1:11" ht="12">
      <c r="A28" s="1524" t="s">
        <v>851</v>
      </c>
      <c r="B28" s="1524"/>
      <c r="C28" s="1524"/>
      <c r="D28" s="1524"/>
      <c r="E28" s="1524"/>
      <c r="F28" s="1524"/>
      <c r="G28" s="1524"/>
      <c r="H28" s="1524"/>
      <c r="I28" s="1524"/>
      <c r="J28" s="1524"/>
      <c r="K28" s="164"/>
    </row>
    <row r="29" spans="1:11" ht="12">
      <c r="A29" s="1524"/>
      <c r="B29" s="1524"/>
      <c r="C29" s="1524"/>
      <c r="D29" s="1524"/>
      <c r="E29" s="1524"/>
      <c r="F29" s="1524"/>
      <c r="G29" s="1524"/>
      <c r="H29" s="1524"/>
      <c r="I29" s="1524"/>
      <c r="J29" s="1524"/>
      <c r="K29" s="164"/>
    </row>
    <row r="30" spans="1:11" ht="12">
      <c r="A30" s="1523" t="s">
        <v>1147</v>
      </c>
      <c r="B30" s="1524"/>
      <c r="C30" s="1524"/>
      <c r="D30" s="1524"/>
      <c r="E30" s="1524"/>
      <c r="F30" s="1524"/>
      <c r="G30" s="1524"/>
      <c r="H30" s="1524"/>
      <c r="I30" s="1524"/>
      <c r="J30" s="1524"/>
      <c r="K30" s="164"/>
    </row>
    <row r="31" spans="1:11" ht="12">
      <c r="A31" s="1524" t="s">
        <v>1153</v>
      </c>
      <c r="B31" s="1524"/>
      <c r="C31" s="1524"/>
      <c r="D31" s="1524"/>
      <c r="E31" s="1524"/>
      <c r="F31" s="1524"/>
      <c r="G31" s="1524"/>
      <c r="H31" s="1524"/>
      <c r="I31" s="1524"/>
      <c r="J31" s="1524"/>
      <c r="K31" s="164"/>
    </row>
    <row r="32" spans="1:11" ht="12">
      <c r="A32" s="1524" t="s">
        <v>1154</v>
      </c>
      <c r="B32" s="1524"/>
      <c r="C32" s="1524"/>
      <c r="D32" s="1524"/>
      <c r="E32" s="1524"/>
      <c r="F32" s="1524"/>
      <c r="G32" s="1524"/>
      <c r="H32" s="1524"/>
      <c r="I32" s="1524"/>
      <c r="J32" s="1524"/>
      <c r="K32" s="164"/>
    </row>
    <row r="33" spans="1:11" ht="12">
      <c r="A33" s="1524" t="s">
        <v>1156</v>
      </c>
      <c r="B33" s="1524"/>
      <c r="C33" s="1524"/>
      <c r="D33" s="1524"/>
      <c r="E33" s="1524"/>
      <c r="F33" s="1524"/>
      <c r="G33" s="1524"/>
      <c r="H33" s="1524"/>
      <c r="I33" s="1524"/>
      <c r="J33" s="1524"/>
      <c r="K33" s="164"/>
    </row>
    <row r="34" spans="1:11" ht="12">
      <c r="A34" s="1524" t="s">
        <v>1150</v>
      </c>
      <c r="B34" s="1524"/>
      <c r="C34" s="1524"/>
      <c r="D34" s="1524"/>
      <c r="E34" s="1524"/>
      <c r="F34" s="1524"/>
      <c r="G34" s="1524"/>
      <c r="H34" s="1524"/>
      <c r="I34" s="1524"/>
      <c r="J34" s="1524"/>
      <c r="K34" s="164"/>
    </row>
    <row r="35" spans="1:11" ht="12">
      <c r="A35" s="1524"/>
      <c r="B35" s="1524"/>
      <c r="C35" s="1524"/>
      <c r="D35" s="1524"/>
      <c r="E35" s="1524"/>
      <c r="F35" s="1524"/>
      <c r="G35" s="1524"/>
      <c r="H35" s="1524"/>
      <c r="I35" s="1524"/>
      <c r="J35" s="1524"/>
      <c r="K35" s="164"/>
    </row>
    <row r="36" spans="1:11" ht="12">
      <c r="A36" s="1523" t="s">
        <v>1149</v>
      </c>
      <c r="B36" s="1524"/>
      <c r="C36" s="1524"/>
      <c r="D36" s="1524"/>
      <c r="E36" s="1524"/>
      <c r="F36" s="1524"/>
      <c r="G36" s="1524"/>
      <c r="H36" s="1524"/>
      <c r="I36" s="1524"/>
      <c r="J36" s="1524"/>
      <c r="K36" s="164"/>
    </row>
    <row r="37" spans="1:11" ht="12">
      <c r="A37" s="1524" t="s">
        <v>852</v>
      </c>
      <c r="B37" s="1524"/>
      <c r="C37" s="1524"/>
      <c r="D37" s="1524"/>
      <c r="E37" s="1524"/>
      <c r="F37" s="1524"/>
      <c r="G37" s="1524"/>
      <c r="H37" s="1524"/>
      <c r="I37" s="1524"/>
      <c r="J37" s="1524"/>
      <c r="K37" s="164"/>
    </row>
    <row r="38" spans="1:11" ht="12">
      <c r="A38" s="1524" t="s">
        <v>853</v>
      </c>
      <c r="B38" s="1524"/>
      <c r="C38" s="1524"/>
      <c r="D38" s="1524"/>
      <c r="E38" s="1524"/>
      <c r="F38" s="1524"/>
      <c r="G38" s="1524"/>
      <c r="H38" s="1524"/>
      <c r="I38" s="1524"/>
      <c r="J38" s="1524"/>
      <c r="K38" s="164"/>
    </row>
    <row r="39" spans="1:11" ht="12">
      <c r="A39" s="1524" t="s">
        <v>854</v>
      </c>
      <c r="B39" s="1524"/>
      <c r="C39" s="1524"/>
      <c r="D39" s="1524"/>
      <c r="E39" s="1524"/>
      <c r="F39" s="1524"/>
      <c r="G39" s="1524"/>
      <c r="H39" s="1524"/>
      <c r="I39" s="1524"/>
      <c r="J39" s="1524"/>
      <c r="K39" s="164"/>
    </row>
    <row r="40" spans="1:11" ht="12">
      <c r="A40" s="1524" t="s">
        <v>855</v>
      </c>
      <c r="B40" s="1524"/>
      <c r="C40" s="1524"/>
      <c r="D40" s="1524"/>
      <c r="E40" s="1524"/>
      <c r="F40" s="1524"/>
      <c r="G40" s="1524"/>
      <c r="H40" s="1524"/>
      <c r="I40" s="1524"/>
      <c r="J40" s="1524"/>
      <c r="K40" s="164"/>
    </row>
    <row r="41" spans="1:11" ht="12">
      <c r="A41" s="1524" t="s">
        <v>1137</v>
      </c>
      <c r="B41" s="1524"/>
      <c r="C41" s="1524"/>
      <c r="D41" s="1524"/>
      <c r="E41" s="1524"/>
      <c r="F41" s="1524"/>
      <c r="G41" s="1524"/>
      <c r="H41" s="1524"/>
      <c r="I41" s="1524"/>
      <c r="J41" s="1524"/>
      <c r="K41" s="164"/>
    </row>
    <row r="42" spans="1:11" ht="12">
      <c r="A42" s="1524" t="s">
        <v>856</v>
      </c>
      <c r="B42" s="1524"/>
      <c r="C42" s="1524"/>
      <c r="D42" s="1524"/>
      <c r="E42" s="1524"/>
      <c r="F42" s="1524"/>
      <c r="G42" s="1524"/>
      <c r="H42" s="1524"/>
      <c r="I42" s="1524"/>
      <c r="J42" s="1524"/>
      <c r="K42" s="164"/>
    </row>
    <row r="43" spans="1:11" ht="12">
      <c r="A43" s="1524" t="s">
        <v>1138</v>
      </c>
      <c r="B43" s="1524"/>
      <c r="C43" s="1524"/>
      <c r="D43" s="1524"/>
      <c r="E43" s="1524"/>
      <c r="F43" s="1524"/>
      <c r="G43" s="1524"/>
      <c r="H43" s="1524"/>
      <c r="I43" s="1524"/>
      <c r="J43" s="1524"/>
      <c r="K43" s="164"/>
    </row>
  </sheetData>
  <sheetProtection/>
  <mergeCells count="1">
    <mergeCell ref="A1:J1"/>
  </mergeCells>
  <printOptions/>
  <pageMargins left="0.52" right="0.25" top="1.05" bottom="0.68" header="0.5" footer="0.5"/>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2:AO292"/>
  <sheetViews>
    <sheetView showGridLines="0" zoomScaleSheetLayoutView="87" zoomScalePageLayoutView="0" workbookViewId="0" topLeftCell="A1">
      <selection activeCell="A37" sqref="A37"/>
    </sheetView>
  </sheetViews>
  <sheetFormatPr defaultColWidth="2.625" defaultRowHeight="16.5" customHeight="1"/>
  <cols>
    <col min="1" max="4" width="2.625" style="30" customWidth="1"/>
    <col min="5" max="5" width="3.125" style="30" customWidth="1"/>
    <col min="6" max="6" width="7.375" style="30" customWidth="1"/>
    <col min="7" max="9" width="3.25390625" style="30" customWidth="1"/>
    <col min="10" max="11" width="4.50390625" style="30" customWidth="1"/>
    <col min="12" max="12" width="5.875" style="30" customWidth="1"/>
    <col min="13" max="15" width="4.50390625" style="30" customWidth="1"/>
    <col min="16" max="26" width="3.25390625" style="30" customWidth="1"/>
    <col min="27" max="27" width="11.625" style="30" customWidth="1"/>
    <col min="28" max="28" width="3.75390625" style="30" customWidth="1"/>
    <col min="29" max="29" width="3.00390625" style="30" customWidth="1"/>
    <col min="30" max="30" width="5.875" style="30" customWidth="1"/>
    <col min="31" max="31" width="8.75390625" style="30" customWidth="1"/>
    <col min="32" max="32" width="2.625" style="30" customWidth="1"/>
    <col min="33" max="33" width="5.50390625" style="30" customWidth="1"/>
    <col min="34" max="34" width="4.25390625" style="30" customWidth="1"/>
    <col min="35" max="35" width="16.00390625" style="30" customWidth="1"/>
    <col min="36" max="36" width="2.875" style="30" customWidth="1"/>
    <col min="37" max="42" width="2.625" style="30" customWidth="1"/>
    <col min="43" max="43" width="7.75390625" style="30" customWidth="1"/>
    <col min="44" max="16384" width="2.625" style="30" customWidth="1"/>
  </cols>
  <sheetData>
    <row r="2" ht="16.5" customHeight="1">
      <c r="A2" s="287" t="s">
        <v>452</v>
      </c>
    </row>
    <row r="3" ht="16.5" customHeight="1">
      <c r="A3" s="30" t="s">
        <v>752</v>
      </c>
    </row>
    <row r="4" ht="16.5" customHeight="1">
      <c r="A4" s="30" t="s">
        <v>753</v>
      </c>
    </row>
    <row r="5" ht="6.75" customHeight="1"/>
    <row r="6" spans="1:36" ht="16.5" customHeight="1">
      <c r="A6" s="504" t="s">
        <v>10</v>
      </c>
      <c r="B6" s="504"/>
      <c r="C6" s="504"/>
      <c r="D6" s="504"/>
      <c r="E6" s="504"/>
      <c r="F6" s="504" t="s">
        <v>11</v>
      </c>
      <c r="G6" s="504"/>
      <c r="H6" s="504"/>
      <c r="I6" s="504"/>
      <c r="J6" s="504"/>
      <c r="K6" s="504"/>
      <c r="L6" s="504"/>
      <c r="M6" s="504"/>
      <c r="N6" s="504"/>
      <c r="O6" s="504"/>
      <c r="P6" s="504"/>
      <c r="Q6" s="504"/>
      <c r="R6" s="504"/>
      <c r="S6" s="504"/>
      <c r="T6" s="504"/>
      <c r="U6" s="504"/>
      <c r="V6" s="504"/>
      <c r="W6" s="504"/>
      <c r="X6" s="504"/>
      <c r="Y6" s="504"/>
      <c r="Z6" s="504"/>
      <c r="AA6" s="504"/>
      <c r="AB6" s="504" t="s">
        <v>9</v>
      </c>
      <c r="AC6" s="504"/>
      <c r="AD6" s="504"/>
      <c r="AE6" s="504"/>
      <c r="AF6" s="476" t="s">
        <v>12</v>
      </c>
      <c r="AG6" s="477"/>
      <c r="AH6" s="477"/>
      <c r="AI6" s="477"/>
      <c r="AJ6" s="478"/>
    </row>
    <row r="7" spans="1:36" ht="33.75" customHeight="1">
      <c r="A7" s="527" t="s">
        <v>13</v>
      </c>
      <c r="B7" s="457"/>
      <c r="C7" s="457"/>
      <c r="D7" s="457"/>
      <c r="E7" s="458"/>
      <c r="F7" s="526" t="s">
        <v>754</v>
      </c>
      <c r="G7" s="509"/>
      <c r="H7" s="509"/>
      <c r="I7" s="509"/>
      <c r="J7" s="509"/>
      <c r="K7" s="509"/>
      <c r="L7" s="509"/>
      <c r="M7" s="509"/>
      <c r="N7" s="509"/>
      <c r="O7" s="509"/>
      <c r="P7" s="509"/>
      <c r="Q7" s="509"/>
      <c r="R7" s="509"/>
      <c r="S7" s="509"/>
      <c r="T7" s="509"/>
      <c r="U7" s="509"/>
      <c r="V7" s="509"/>
      <c r="W7" s="509"/>
      <c r="X7" s="509"/>
      <c r="Y7" s="509"/>
      <c r="Z7" s="509"/>
      <c r="AA7" s="510"/>
      <c r="AB7" s="521" t="s">
        <v>14</v>
      </c>
      <c r="AC7" s="522"/>
      <c r="AD7" s="522"/>
      <c r="AE7" s="523"/>
      <c r="AF7" s="512" t="s">
        <v>15</v>
      </c>
      <c r="AG7" s="513"/>
      <c r="AH7" s="513"/>
      <c r="AI7" s="513"/>
      <c r="AJ7" s="514"/>
    </row>
    <row r="8" spans="1:36" ht="35.25" customHeight="1">
      <c r="A8" s="491" t="s">
        <v>16</v>
      </c>
      <c r="B8" s="491"/>
      <c r="C8" s="491"/>
      <c r="D8" s="491"/>
      <c r="E8" s="491"/>
      <c r="F8" s="526" t="s">
        <v>857</v>
      </c>
      <c r="G8" s="509"/>
      <c r="H8" s="509"/>
      <c r="I8" s="509"/>
      <c r="J8" s="509"/>
      <c r="K8" s="509"/>
      <c r="L8" s="509"/>
      <c r="M8" s="509"/>
      <c r="N8" s="509"/>
      <c r="O8" s="509"/>
      <c r="P8" s="509"/>
      <c r="Q8" s="509"/>
      <c r="R8" s="509"/>
      <c r="S8" s="509"/>
      <c r="T8" s="509"/>
      <c r="U8" s="509"/>
      <c r="V8" s="509"/>
      <c r="W8" s="509"/>
      <c r="X8" s="509"/>
      <c r="Y8" s="509"/>
      <c r="Z8" s="509"/>
      <c r="AA8" s="510"/>
      <c r="AB8" s="407"/>
      <c r="AC8" s="408"/>
      <c r="AD8" s="408"/>
      <c r="AE8" s="409"/>
      <c r="AF8" s="435"/>
      <c r="AG8" s="436"/>
      <c r="AH8" s="436"/>
      <c r="AI8" s="436"/>
      <c r="AJ8" s="437"/>
    </row>
    <row r="9" spans="1:36" ht="16.5" customHeight="1">
      <c r="A9" s="507" t="s">
        <v>17</v>
      </c>
      <c r="B9" s="491"/>
      <c r="C9" s="491"/>
      <c r="D9" s="491"/>
      <c r="E9" s="491"/>
      <c r="F9" s="524" t="s">
        <v>859</v>
      </c>
      <c r="G9" s="497"/>
      <c r="H9" s="497"/>
      <c r="I9" s="497"/>
      <c r="J9" s="497"/>
      <c r="K9" s="497"/>
      <c r="L9" s="497"/>
      <c r="M9" s="497"/>
      <c r="N9" s="497"/>
      <c r="O9" s="497"/>
      <c r="P9" s="497"/>
      <c r="Q9" s="497"/>
      <c r="R9" s="497"/>
      <c r="S9" s="497"/>
      <c r="T9" s="497"/>
      <c r="U9" s="497"/>
      <c r="V9" s="497"/>
      <c r="W9" s="497"/>
      <c r="X9" s="497"/>
      <c r="Y9" s="497"/>
      <c r="Z9" s="497"/>
      <c r="AA9" s="497"/>
      <c r="AB9" s="407"/>
      <c r="AC9" s="408"/>
      <c r="AD9" s="408"/>
      <c r="AE9" s="409"/>
      <c r="AF9" s="435"/>
      <c r="AG9" s="436"/>
      <c r="AH9" s="436"/>
      <c r="AI9" s="436"/>
      <c r="AJ9" s="437"/>
    </row>
    <row r="10" spans="1:36" ht="21" customHeight="1">
      <c r="A10" s="491"/>
      <c r="B10" s="491"/>
      <c r="C10" s="491"/>
      <c r="D10" s="491"/>
      <c r="E10" s="491"/>
      <c r="F10" s="497"/>
      <c r="G10" s="497"/>
      <c r="H10" s="497"/>
      <c r="I10" s="497"/>
      <c r="J10" s="497"/>
      <c r="K10" s="497"/>
      <c r="L10" s="497"/>
      <c r="M10" s="497"/>
      <c r="N10" s="497"/>
      <c r="O10" s="497"/>
      <c r="P10" s="497"/>
      <c r="Q10" s="497"/>
      <c r="R10" s="497"/>
      <c r="S10" s="497"/>
      <c r="T10" s="497"/>
      <c r="U10" s="497"/>
      <c r="V10" s="497"/>
      <c r="W10" s="497"/>
      <c r="X10" s="497"/>
      <c r="Y10" s="497"/>
      <c r="Z10" s="497"/>
      <c r="AA10" s="497"/>
      <c r="AB10" s="407"/>
      <c r="AC10" s="408"/>
      <c r="AD10" s="408"/>
      <c r="AE10" s="409"/>
      <c r="AF10" s="435"/>
      <c r="AG10" s="436"/>
      <c r="AH10" s="436"/>
      <c r="AI10" s="436"/>
      <c r="AJ10" s="437"/>
    </row>
    <row r="11" spans="1:36" ht="16.5" customHeight="1">
      <c r="A11" s="507" t="s">
        <v>18</v>
      </c>
      <c r="B11" s="491"/>
      <c r="C11" s="491"/>
      <c r="D11" s="491"/>
      <c r="E11" s="456"/>
      <c r="F11" s="529" t="s">
        <v>286</v>
      </c>
      <c r="G11" s="515"/>
      <c r="H11" s="515"/>
      <c r="I11" s="515"/>
      <c r="J11" s="515"/>
      <c r="K11" s="515"/>
      <c r="L11" s="515"/>
      <c r="M11" s="515"/>
      <c r="N11" s="515"/>
      <c r="O11" s="515"/>
      <c r="P11" s="515"/>
      <c r="Q11" s="515"/>
      <c r="R11" s="515"/>
      <c r="S11" s="515"/>
      <c r="T11" s="515"/>
      <c r="U11" s="515"/>
      <c r="V11" s="515"/>
      <c r="W11" s="515"/>
      <c r="X11" s="515"/>
      <c r="Y11" s="515"/>
      <c r="Z11" s="515"/>
      <c r="AA11" s="516"/>
      <c r="AB11" s="408"/>
      <c r="AC11" s="408"/>
      <c r="AD11" s="408"/>
      <c r="AE11" s="409"/>
      <c r="AF11" s="435"/>
      <c r="AG11" s="436"/>
      <c r="AH11" s="436"/>
      <c r="AI11" s="436"/>
      <c r="AJ11" s="437"/>
    </row>
    <row r="12" spans="1:36" ht="16.5" customHeight="1">
      <c r="A12" s="491"/>
      <c r="B12" s="491"/>
      <c r="C12" s="491"/>
      <c r="D12" s="491"/>
      <c r="E12" s="456"/>
      <c r="F12" s="525" t="s">
        <v>287</v>
      </c>
      <c r="G12" s="448"/>
      <c r="H12" s="448"/>
      <c r="I12" s="448"/>
      <c r="J12" s="448"/>
      <c r="K12" s="448"/>
      <c r="L12" s="448"/>
      <c r="M12" s="448"/>
      <c r="N12" s="448"/>
      <c r="O12" s="448"/>
      <c r="P12" s="448"/>
      <c r="Q12" s="448"/>
      <c r="R12" s="448"/>
      <c r="S12" s="448"/>
      <c r="T12" s="448"/>
      <c r="U12" s="448"/>
      <c r="V12" s="448"/>
      <c r="W12" s="448"/>
      <c r="X12" s="448"/>
      <c r="Y12" s="448"/>
      <c r="Z12" s="448"/>
      <c r="AA12" s="475"/>
      <c r="AB12" s="408"/>
      <c r="AC12" s="408"/>
      <c r="AD12" s="408"/>
      <c r="AE12" s="409"/>
      <c r="AF12" s="435"/>
      <c r="AG12" s="436"/>
      <c r="AH12" s="436"/>
      <c r="AI12" s="436"/>
      <c r="AJ12" s="437"/>
    </row>
    <row r="13" spans="1:36" ht="22.5" customHeight="1">
      <c r="A13" s="491"/>
      <c r="B13" s="491"/>
      <c r="C13" s="491"/>
      <c r="D13" s="491"/>
      <c r="E13" s="456"/>
      <c r="F13" s="530" t="s">
        <v>755</v>
      </c>
      <c r="G13" s="518"/>
      <c r="H13" s="518"/>
      <c r="I13" s="518"/>
      <c r="J13" s="518"/>
      <c r="K13" s="518"/>
      <c r="L13" s="518"/>
      <c r="M13" s="518"/>
      <c r="N13" s="518"/>
      <c r="O13" s="518"/>
      <c r="P13" s="518"/>
      <c r="Q13" s="518"/>
      <c r="R13" s="518"/>
      <c r="S13" s="518"/>
      <c r="T13" s="518"/>
      <c r="U13" s="518"/>
      <c r="V13" s="518"/>
      <c r="W13" s="518"/>
      <c r="X13" s="518"/>
      <c r="Y13" s="518"/>
      <c r="Z13" s="518"/>
      <c r="AA13" s="519"/>
      <c r="AB13" s="408"/>
      <c r="AC13" s="408"/>
      <c r="AD13" s="408"/>
      <c r="AE13" s="409"/>
      <c r="AF13" s="435"/>
      <c r="AG13" s="436"/>
      <c r="AH13" s="436"/>
      <c r="AI13" s="436"/>
      <c r="AJ13" s="437"/>
    </row>
    <row r="14" spans="1:36" ht="16.5" customHeight="1">
      <c r="A14" s="491" t="s">
        <v>19</v>
      </c>
      <c r="B14" s="491"/>
      <c r="C14" s="491"/>
      <c r="D14" s="491"/>
      <c r="E14" s="491"/>
      <c r="F14" s="529" t="s">
        <v>264</v>
      </c>
      <c r="G14" s="515"/>
      <c r="H14" s="515"/>
      <c r="I14" s="515"/>
      <c r="J14" s="515"/>
      <c r="K14" s="515"/>
      <c r="L14" s="515"/>
      <c r="M14" s="515"/>
      <c r="N14" s="515"/>
      <c r="O14" s="515"/>
      <c r="P14" s="515"/>
      <c r="Q14" s="515"/>
      <c r="R14" s="515"/>
      <c r="S14" s="515"/>
      <c r="T14" s="515"/>
      <c r="U14" s="515"/>
      <c r="V14" s="515"/>
      <c r="W14" s="515"/>
      <c r="X14" s="515"/>
      <c r="Y14" s="515"/>
      <c r="Z14" s="515"/>
      <c r="AA14" s="516"/>
      <c r="AB14" s="407"/>
      <c r="AC14" s="408"/>
      <c r="AD14" s="408"/>
      <c r="AE14" s="409"/>
      <c r="AF14" s="435"/>
      <c r="AG14" s="436"/>
      <c r="AH14" s="436"/>
      <c r="AI14" s="436"/>
      <c r="AJ14" s="437"/>
    </row>
    <row r="15" spans="1:36" ht="16.5" customHeight="1">
      <c r="A15" s="491"/>
      <c r="B15" s="491"/>
      <c r="C15" s="491"/>
      <c r="D15" s="491"/>
      <c r="E15" s="491"/>
      <c r="F15" s="525" t="s">
        <v>288</v>
      </c>
      <c r="G15" s="448"/>
      <c r="H15" s="448"/>
      <c r="I15" s="448"/>
      <c r="J15" s="448"/>
      <c r="K15" s="448"/>
      <c r="L15" s="448"/>
      <c r="M15" s="448"/>
      <c r="N15" s="448"/>
      <c r="O15" s="448"/>
      <c r="P15" s="448"/>
      <c r="Q15" s="448"/>
      <c r="R15" s="448"/>
      <c r="S15" s="448"/>
      <c r="T15" s="448"/>
      <c r="U15" s="448"/>
      <c r="V15" s="448"/>
      <c r="W15" s="448"/>
      <c r="X15" s="448"/>
      <c r="Y15" s="448"/>
      <c r="Z15" s="448"/>
      <c r="AA15" s="475"/>
      <c r="AB15" s="407"/>
      <c r="AC15" s="408"/>
      <c r="AD15" s="408"/>
      <c r="AE15" s="409"/>
      <c r="AF15" s="435"/>
      <c r="AG15" s="436"/>
      <c r="AH15" s="436"/>
      <c r="AI15" s="436"/>
      <c r="AJ15" s="437"/>
    </row>
    <row r="16" spans="1:36" ht="29.25" customHeight="1">
      <c r="A16" s="491"/>
      <c r="B16" s="491"/>
      <c r="C16" s="491"/>
      <c r="D16" s="491"/>
      <c r="E16" s="491"/>
      <c r="F16" s="473" t="s">
        <v>1019</v>
      </c>
      <c r="G16" s="436"/>
      <c r="H16" s="436"/>
      <c r="I16" s="436"/>
      <c r="J16" s="436"/>
      <c r="K16" s="436"/>
      <c r="L16" s="436"/>
      <c r="M16" s="436"/>
      <c r="N16" s="436"/>
      <c r="O16" s="436"/>
      <c r="P16" s="436"/>
      <c r="Q16" s="436"/>
      <c r="R16" s="436"/>
      <c r="S16" s="436"/>
      <c r="T16" s="436"/>
      <c r="U16" s="436"/>
      <c r="V16" s="436"/>
      <c r="W16" s="436"/>
      <c r="X16" s="436"/>
      <c r="Y16" s="436"/>
      <c r="Z16" s="436"/>
      <c r="AA16" s="437"/>
      <c r="AB16" s="407"/>
      <c r="AC16" s="408"/>
      <c r="AD16" s="408"/>
      <c r="AE16" s="409"/>
      <c r="AF16" s="435"/>
      <c r="AG16" s="436"/>
      <c r="AH16" s="436"/>
      <c r="AI16" s="436"/>
      <c r="AJ16" s="437"/>
    </row>
    <row r="17" spans="1:36" ht="31.5" customHeight="1">
      <c r="A17" s="491"/>
      <c r="B17" s="491"/>
      <c r="C17" s="491"/>
      <c r="D17" s="491"/>
      <c r="E17" s="491"/>
      <c r="F17" s="461" t="s">
        <v>20</v>
      </c>
      <c r="G17" s="462"/>
      <c r="H17" s="462"/>
      <c r="I17" s="462"/>
      <c r="J17" s="462"/>
      <c r="K17" s="462"/>
      <c r="L17" s="462"/>
      <c r="M17" s="462"/>
      <c r="N17" s="462"/>
      <c r="O17" s="462"/>
      <c r="P17" s="462"/>
      <c r="Q17" s="462"/>
      <c r="R17" s="462"/>
      <c r="S17" s="462"/>
      <c r="T17" s="462"/>
      <c r="U17" s="462"/>
      <c r="V17" s="462"/>
      <c r="W17" s="462"/>
      <c r="X17" s="462"/>
      <c r="Y17" s="462"/>
      <c r="Z17" s="462"/>
      <c r="AA17" s="463"/>
      <c r="AB17" s="470"/>
      <c r="AC17" s="471"/>
      <c r="AD17" s="471"/>
      <c r="AE17" s="472"/>
      <c r="AF17" s="461"/>
      <c r="AG17" s="462"/>
      <c r="AH17" s="462"/>
      <c r="AI17" s="462"/>
      <c r="AJ17" s="463"/>
    </row>
    <row r="18" spans="1:36" ht="100.5" customHeight="1">
      <c r="A18" s="512" t="s">
        <v>757</v>
      </c>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4"/>
    </row>
    <row r="19" spans="1:36" ht="40.5" customHeight="1">
      <c r="A19" s="435" t="s">
        <v>621</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7"/>
    </row>
    <row r="20" spans="1:36" ht="50.25" customHeight="1">
      <c r="A20" s="435" t="s">
        <v>860</v>
      </c>
      <c r="B20" s="436"/>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7"/>
    </row>
    <row r="21" spans="1:36" ht="27.75" customHeight="1">
      <c r="A21" s="531" t="s">
        <v>1020</v>
      </c>
      <c r="B21" s="532"/>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3"/>
    </row>
    <row r="22" spans="1:36" ht="13.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row>
    <row r="23" ht="16.5" customHeight="1">
      <c r="A23" s="287" t="s">
        <v>21</v>
      </c>
    </row>
    <row r="24" spans="1:36" ht="21" customHeight="1">
      <c r="A24" s="504" t="s">
        <v>10</v>
      </c>
      <c r="B24" s="504"/>
      <c r="C24" s="504"/>
      <c r="D24" s="504"/>
      <c r="E24" s="504"/>
      <c r="F24" s="504" t="s">
        <v>11</v>
      </c>
      <c r="G24" s="504"/>
      <c r="H24" s="504"/>
      <c r="I24" s="504"/>
      <c r="J24" s="504"/>
      <c r="K24" s="504"/>
      <c r="L24" s="504"/>
      <c r="M24" s="504"/>
      <c r="N24" s="504"/>
      <c r="O24" s="504"/>
      <c r="P24" s="504"/>
      <c r="Q24" s="504"/>
      <c r="R24" s="504"/>
      <c r="S24" s="504"/>
      <c r="T24" s="504"/>
      <c r="U24" s="504"/>
      <c r="V24" s="504"/>
      <c r="W24" s="504"/>
      <c r="X24" s="504"/>
      <c r="Y24" s="504"/>
      <c r="Z24" s="504"/>
      <c r="AA24" s="504"/>
      <c r="AB24" s="504" t="s">
        <v>9</v>
      </c>
      <c r="AC24" s="504"/>
      <c r="AD24" s="504"/>
      <c r="AE24" s="504"/>
      <c r="AF24" s="476" t="s">
        <v>12</v>
      </c>
      <c r="AG24" s="477"/>
      <c r="AH24" s="477"/>
      <c r="AI24" s="477"/>
      <c r="AJ24" s="478"/>
    </row>
    <row r="25" spans="1:36" ht="31.5" customHeight="1">
      <c r="A25" s="456" t="s">
        <v>22</v>
      </c>
      <c r="B25" s="457"/>
      <c r="C25" s="457"/>
      <c r="D25" s="457"/>
      <c r="E25" s="458"/>
      <c r="F25" s="529" t="s">
        <v>1021</v>
      </c>
      <c r="G25" s="515"/>
      <c r="H25" s="515"/>
      <c r="I25" s="515"/>
      <c r="J25" s="515"/>
      <c r="K25" s="515"/>
      <c r="L25" s="515"/>
      <c r="M25" s="515"/>
      <c r="N25" s="515"/>
      <c r="O25" s="515"/>
      <c r="P25" s="515"/>
      <c r="Q25" s="515"/>
      <c r="R25" s="515"/>
      <c r="S25" s="515"/>
      <c r="T25" s="515"/>
      <c r="U25" s="515"/>
      <c r="V25" s="515"/>
      <c r="W25" s="515"/>
      <c r="X25" s="515"/>
      <c r="Y25" s="515"/>
      <c r="Z25" s="515"/>
      <c r="AA25" s="516"/>
      <c r="AB25" s="491" t="s">
        <v>23</v>
      </c>
      <c r="AC25" s="491"/>
      <c r="AD25" s="491"/>
      <c r="AE25" s="491"/>
      <c r="AF25" s="456"/>
      <c r="AG25" s="457"/>
      <c r="AH25" s="457"/>
      <c r="AI25" s="457"/>
      <c r="AJ25" s="458"/>
    </row>
    <row r="26" spans="1:36" ht="30.75" customHeight="1">
      <c r="A26" s="521" t="s">
        <v>24</v>
      </c>
      <c r="B26" s="522"/>
      <c r="C26" s="522"/>
      <c r="D26" s="522"/>
      <c r="E26" s="523"/>
      <c r="F26" s="529" t="s">
        <v>289</v>
      </c>
      <c r="G26" s="515"/>
      <c r="H26" s="515"/>
      <c r="I26" s="515"/>
      <c r="J26" s="515"/>
      <c r="K26" s="515"/>
      <c r="L26" s="515"/>
      <c r="M26" s="515"/>
      <c r="N26" s="515"/>
      <c r="O26" s="515"/>
      <c r="P26" s="515"/>
      <c r="Q26" s="515"/>
      <c r="R26" s="515"/>
      <c r="S26" s="515"/>
      <c r="T26" s="515"/>
      <c r="U26" s="515"/>
      <c r="V26" s="515"/>
      <c r="W26" s="515"/>
      <c r="X26" s="515"/>
      <c r="Y26" s="515"/>
      <c r="Z26" s="515"/>
      <c r="AA26" s="516"/>
      <c r="AB26" s="491" t="s">
        <v>25</v>
      </c>
      <c r="AC26" s="491"/>
      <c r="AD26" s="491"/>
      <c r="AE26" s="491"/>
      <c r="AF26" s="528" t="s">
        <v>26</v>
      </c>
      <c r="AG26" s="528"/>
      <c r="AH26" s="528"/>
      <c r="AI26" s="528"/>
      <c r="AJ26" s="528"/>
    </row>
    <row r="27" spans="1:36" ht="33.75" customHeight="1">
      <c r="A27" s="407"/>
      <c r="B27" s="408"/>
      <c r="C27" s="408"/>
      <c r="D27" s="408"/>
      <c r="E27" s="409"/>
      <c r="F27" s="473" t="s">
        <v>290</v>
      </c>
      <c r="G27" s="436"/>
      <c r="H27" s="436"/>
      <c r="I27" s="436"/>
      <c r="J27" s="436"/>
      <c r="K27" s="436"/>
      <c r="L27" s="436"/>
      <c r="M27" s="436"/>
      <c r="N27" s="436"/>
      <c r="O27" s="436"/>
      <c r="P27" s="436"/>
      <c r="Q27" s="436"/>
      <c r="R27" s="436"/>
      <c r="S27" s="436"/>
      <c r="T27" s="436"/>
      <c r="U27" s="436"/>
      <c r="V27" s="436"/>
      <c r="W27" s="436"/>
      <c r="X27" s="436"/>
      <c r="Y27" s="436"/>
      <c r="Z27" s="436"/>
      <c r="AA27" s="437"/>
      <c r="AB27" s="491"/>
      <c r="AC27" s="491"/>
      <c r="AD27" s="491"/>
      <c r="AE27" s="491"/>
      <c r="AF27" s="528"/>
      <c r="AG27" s="528"/>
      <c r="AH27" s="528"/>
      <c r="AI27" s="528"/>
      <c r="AJ27" s="528"/>
    </row>
    <row r="28" spans="1:36" ht="39.75" customHeight="1">
      <c r="A28" s="407"/>
      <c r="B28" s="408"/>
      <c r="C28" s="408"/>
      <c r="D28" s="408"/>
      <c r="E28" s="409"/>
      <c r="F28" s="435" t="s">
        <v>291</v>
      </c>
      <c r="G28" s="436"/>
      <c r="H28" s="436"/>
      <c r="I28" s="436"/>
      <c r="J28" s="436"/>
      <c r="K28" s="436"/>
      <c r="L28" s="436"/>
      <c r="M28" s="436"/>
      <c r="N28" s="436"/>
      <c r="O28" s="436"/>
      <c r="P28" s="436"/>
      <c r="Q28" s="436"/>
      <c r="R28" s="436"/>
      <c r="S28" s="436"/>
      <c r="T28" s="436"/>
      <c r="U28" s="436"/>
      <c r="V28" s="436"/>
      <c r="W28" s="436"/>
      <c r="X28" s="436"/>
      <c r="Y28" s="436"/>
      <c r="Z28" s="436"/>
      <c r="AA28" s="437"/>
      <c r="AB28" s="491"/>
      <c r="AC28" s="491"/>
      <c r="AD28" s="491"/>
      <c r="AE28" s="491"/>
      <c r="AF28" s="528"/>
      <c r="AG28" s="528"/>
      <c r="AH28" s="528"/>
      <c r="AI28" s="528"/>
      <c r="AJ28" s="528"/>
    </row>
    <row r="29" spans="1:36" ht="23.25" customHeight="1">
      <c r="A29" s="407"/>
      <c r="B29" s="408"/>
      <c r="C29" s="408"/>
      <c r="D29" s="408"/>
      <c r="E29" s="409"/>
      <c r="F29" s="69" t="s">
        <v>1022</v>
      </c>
      <c r="G29" s="46"/>
      <c r="H29" s="46"/>
      <c r="I29" s="46"/>
      <c r="J29" s="46"/>
      <c r="K29" s="46"/>
      <c r="L29" s="46"/>
      <c r="M29" s="46"/>
      <c r="N29" s="46"/>
      <c r="O29" s="46"/>
      <c r="P29" s="46"/>
      <c r="Q29" s="46"/>
      <c r="R29" s="46"/>
      <c r="S29" s="46"/>
      <c r="T29" s="46"/>
      <c r="U29" s="46"/>
      <c r="V29" s="46"/>
      <c r="W29" s="46"/>
      <c r="X29" s="46"/>
      <c r="Y29" s="46"/>
      <c r="Z29" s="46"/>
      <c r="AA29" s="38"/>
      <c r="AB29" s="491"/>
      <c r="AC29" s="491"/>
      <c r="AD29" s="491"/>
      <c r="AE29" s="491"/>
      <c r="AF29" s="528"/>
      <c r="AG29" s="528"/>
      <c r="AH29" s="528"/>
      <c r="AI29" s="528"/>
      <c r="AJ29" s="528"/>
    </row>
    <row r="30" spans="1:36" ht="16.5" customHeight="1">
      <c r="A30" s="521" t="s">
        <v>27</v>
      </c>
      <c r="B30" s="522"/>
      <c r="C30" s="522"/>
      <c r="D30" s="522"/>
      <c r="E30" s="523"/>
      <c r="F30" s="520" t="s">
        <v>28</v>
      </c>
      <c r="G30" s="515"/>
      <c r="H30" s="515"/>
      <c r="I30" s="515"/>
      <c r="J30" s="515"/>
      <c r="K30" s="515"/>
      <c r="L30" s="515"/>
      <c r="M30" s="515"/>
      <c r="N30" s="515"/>
      <c r="O30" s="515"/>
      <c r="P30" s="515"/>
      <c r="Q30" s="515"/>
      <c r="R30" s="515"/>
      <c r="S30" s="515"/>
      <c r="T30" s="515"/>
      <c r="U30" s="515"/>
      <c r="V30" s="515"/>
      <c r="W30" s="515"/>
      <c r="X30" s="515"/>
      <c r="Y30" s="515"/>
      <c r="Z30" s="515"/>
      <c r="AA30" s="516"/>
      <c r="AB30" s="521" t="s">
        <v>29</v>
      </c>
      <c r="AC30" s="522"/>
      <c r="AD30" s="522"/>
      <c r="AE30" s="523"/>
      <c r="AF30" s="512" t="s">
        <v>30</v>
      </c>
      <c r="AG30" s="515"/>
      <c r="AH30" s="515"/>
      <c r="AI30" s="515"/>
      <c r="AJ30" s="516"/>
    </row>
    <row r="31" spans="1:36" ht="16.5" customHeight="1">
      <c r="A31" s="407"/>
      <c r="B31" s="408"/>
      <c r="C31" s="408"/>
      <c r="D31" s="408"/>
      <c r="E31" s="409"/>
      <c r="F31" s="69" t="s">
        <v>1023</v>
      </c>
      <c r="G31" s="34"/>
      <c r="H31" s="34"/>
      <c r="I31" s="34"/>
      <c r="J31" s="34"/>
      <c r="K31" s="34"/>
      <c r="L31" s="34"/>
      <c r="M31" s="34"/>
      <c r="N31" s="34"/>
      <c r="O31" s="34"/>
      <c r="P31" s="34"/>
      <c r="Q31" s="34"/>
      <c r="R31" s="34"/>
      <c r="S31" s="34"/>
      <c r="T31" s="34"/>
      <c r="U31" s="34"/>
      <c r="V31" s="34"/>
      <c r="W31" s="34"/>
      <c r="X31" s="34"/>
      <c r="Y31" s="34"/>
      <c r="Z31" s="34"/>
      <c r="AA31" s="35"/>
      <c r="AB31" s="407"/>
      <c r="AC31" s="408"/>
      <c r="AD31" s="408"/>
      <c r="AE31" s="409"/>
      <c r="AF31" s="435"/>
      <c r="AG31" s="448"/>
      <c r="AH31" s="448"/>
      <c r="AI31" s="448"/>
      <c r="AJ31" s="475"/>
    </row>
    <row r="32" spans="1:36" ht="16.5" customHeight="1">
      <c r="A32" s="407"/>
      <c r="B32" s="408"/>
      <c r="C32" s="408"/>
      <c r="D32" s="408"/>
      <c r="E32" s="409"/>
      <c r="F32" s="69" t="s">
        <v>1024</v>
      </c>
      <c r="G32" s="46"/>
      <c r="H32" s="46"/>
      <c r="I32" s="46"/>
      <c r="J32" s="46"/>
      <c r="K32" s="46"/>
      <c r="L32" s="46"/>
      <c r="M32" s="46"/>
      <c r="N32" s="46"/>
      <c r="O32" s="46"/>
      <c r="P32" s="46"/>
      <c r="Q32" s="46"/>
      <c r="R32" s="46"/>
      <c r="S32" s="46"/>
      <c r="T32" s="46"/>
      <c r="U32" s="46"/>
      <c r="V32" s="46"/>
      <c r="W32" s="46"/>
      <c r="X32" s="46"/>
      <c r="Y32" s="46"/>
      <c r="Z32" s="46"/>
      <c r="AA32" s="38"/>
      <c r="AB32" s="407"/>
      <c r="AC32" s="408"/>
      <c r="AD32" s="408"/>
      <c r="AE32" s="409"/>
      <c r="AF32" s="474"/>
      <c r="AG32" s="448"/>
      <c r="AH32" s="448"/>
      <c r="AI32" s="448"/>
      <c r="AJ32" s="475"/>
    </row>
    <row r="33" spans="1:36" ht="30" customHeight="1">
      <c r="A33" s="470"/>
      <c r="B33" s="471"/>
      <c r="C33" s="471"/>
      <c r="D33" s="471"/>
      <c r="E33" s="472"/>
      <c r="F33" s="461" t="s">
        <v>31</v>
      </c>
      <c r="G33" s="462"/>
      <c r="H33" s="462"/>
      <c r="I33" s="462"/>
      <c r="J33" s="462"/>
      <c r="K33" s="462"/>
      <c r="L33" s="462"/>
      <c r="M33" s="462"/>
      <c r="N33" s="462"/>
      <c r="O33" s="462"/>
      <c r="P33" s="462"/>
      <c r="Q33" s="462"/>
      <c r="R33" s="462"/>
      <c r="S33" s="462"/>
      <c r="T33" s="462"/>
      <c r="U33" s="462"/>
      <c r="V33" s="462"/>
      <c r="W33" s="462"/>
      <c r="X33" s="462"/>
      <c r="Y33" s="462"/>
      <c r="Z33" s="462"/>
      <c r="AA33" s="463"/>
      <c r="AB33" s="470"/>
      <c r="AC33" s="471"/>
      <c r="AD33" s="471"/>
      <c r="AE33" s="472"/>
      <c r="AF33" s="517"/>
      <c r="AG33" s="518"/>
      <c r="AH33" s="518"/>
      <c r="AI33" s="518"/>
      <c r="AJ33" s="519"/>
    </row>
    <row r="34" spans="1:36" ht="87.75" customHeight="1">
      <c r="A34" s="507" t="s">
        <v>1025</v>
      </c>
      <c r="B34" s="491"/>
      <c r="C34" s="491"/>
      <c r="D34" s="491"/>
      <c r="E34" s="491"/>
      <c r="F34" s="508" t="s">
        <v>1027</v>
      </c>
      <c r="G34" s="509"/>
      <c r="H34" s="509"/>
      <c r="I34" s="509"/>
      <c r="J34" s="509"/>
      <c r="K34" s="509"/>
      <c r="L34" s="509"/>
      <c r="M34" s="509"/>
      <c r="N34" s="509"/>
      <c r="O34" s="509"/>
      <c r="P34" s="509"/>
      <c r="Q34" s="509"/>
      <c r="R34" s="509"/>
      <c r="S34" s="509"/>
      <c r="T34" s="509"/>
      <c r="U34" s="509"/>
      <c r="V34" s="509"/>
      <c r="W34" s="509"/>
      <c r="X34" s="509"/>
      <c r="Y34" s="509"/>
      <c r="Z34" s="509"/>
      <c r="AA34" s="510"/>
      <c r="AB34" s="491" t="s">
        <v>1026</v>
      </c>
      <c r="AC34" s="491"/>
      <c r="AD34" s="491"/>
      <c r="AE34" s="491"/>
      <c r="AF34" s="491"/>
      <c r="AG34" s="491"/>
      <c r="AH34" s="491"/>
      <c r="AI34" s="491"/>
      <c r="AJ34" s="491"/>
    </row>
    <row r="35" spans="1:36" ht="15" customHeight="1">
      <c r="A35" s="534"/>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row>
    <row r="36" spans="1:36" ht="146.25" customHeight="1">
      <c r="A36" s="436" t="s">
        <v>1157</v>
      </c>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row>
    <row r="37" spans="1:36" ht="15.75" customHeight="1">
      <c r="A37" s="284"/>
      <c r="B37" s="96"/>
      <c r="C37" s="96"/>
      <c r="D37" s="96"/>
      <c r="E37" s="96"/>
      <c r="F37" s="34"/>
      <c r="G37" s="34"/>
      <c r="H37" s="34"/>
      <c r="I37" s="34"/>
      <c r="J37" s="34"/>
      <c r="K37" s="34"/>
      <c r="L37" s="34"/>
      <c r="M37" s="34"/>
      <c r="N37" s="34"/>
      <c r="O37" s="34"/>
      <c r="P37" s="34"/>
      <c r="Q37" s="34"/>
      <c r="R37" s="34"/>
      <c r="S37" s="34"/>
      <c r="T37" s="34"/>
      <c r="U37" s="34"/>
      <c r="V37" s="34"/>
      <c r="W37" s="34"/>
      <c r="X37" s="34"/>
      <c r="Y37" s="34"/>
      <c r="Z37" s="34"/>
      <c r="AA37" s="34"/>
      <c r="AB37" s="63"/>
      <c r="AC37" s="63"/>
      <c r="AD37" s="63"/>
      <c r="AE37" s="63"/>
      <c r="AF37" s="63"/>
      <c r="AG37" s="63"/>
      <c r="AH37" s="63"/>
      <c r="AI37" s="63"/>
      <c r="AJ37" s="63"/>
    </row>
    <row r="38" ht="16.5" customHeight="1">
      <c r="A38" s="287" t="s">
        <v>32</v>
      </c>
    </row>
    <row r="39" spans="1:36" ht="16.5" customHeight="1">
      <c r="A39" s="476" t="s">
        <v>10</v>
      </c>
      <c r="B39" s="477"/>
      <c r="C39" s="477"/>
      <c r="D39" s="477"/>
      <c r="E39" s="477"/>
      <c r="F39" s="478"/>
      <c r="G39" s="476" t="s">
        <v>11</v>
      </c>
      <c r="H39" s="477"/>
      <c r="I39" s="477"/>
      <c r="J39" s="477"/>
      <c r="K39" s="477"/>
      <c r="L39" s="477"/>
      <c r="M39" s="477"/>
      <c r="N39" s="477"/>
      <c r="O39" s="477"/>
      <c r="P39" s="477"/>
      <c r="Q39" s="477"/>
      <c r="R39" s="477"/>
      <c r="S39" s="477"/>
      <c r="T39" s="477"/>
      <c r="U39" s="477"/>
      <c r="V39" s="477"/>
      <c r="W39" s="477"/>
      <c r="X39" s="477"/>
      <c r="Y39" s="477"/>
      <c r="Z39" s="477"/>
      <c r="AA39" s="478"/>
      <c r="AB39" s="504" t="s">
        <v>9</v>
      </c>
      <c r="AC39" s="504"/>
      <c r="AD39" s="504"/>
      <c r="AE39" s="504"/>
      <c r="AF39" s="476" t="s">
        <v>12</v>
      </c>
      <c r="AG39" s="477"/>
      <c r="AH39" s="477"/>
      <c r="AI39" s="477"/>
      <c r="AJ39" s="478"/>
    </row>
    <row r="40" spans="1:36" ht="31.5" customHeight="1">
      <c r="A40" s="491" t="s">
        <v>33</v>
      </c>
      <c r="B40" s="491"/>
      <c r="C40" s="491"/>
      <c r="D40" s="491"/>
      <c r="E40" s="491"/>
      <c r="F40" s="491"/>
      <c r="G40" s="497" t="s">
        <v>622</v>
      </c>
      <c r="H40" s="497"/>
      <c r="I40" s="497"/>
      <c r="J40" s="497"/>
      <c r="K40" s="497"/>
      <c r="L40" s="497"/>
      <c r="M40" s="497"/>
      <c r="N40" s="497"/>
      <c r="O40" s="497"/>
      <c r="P40" s="497"/>
      <c r="Q40" s="497"/>
      <c r="R40" s="497"/>
      <c r="S40" s="497"/>
      <c r="T40" s="497"/>
      <c r="U40" s="497"/>
      <c r="V40" s="497"/>
      <c r="W40" s="497"/>
      <c r="X40" s="497"/>
      <c r="Y40" s="497"/>
      <c r="Z40" s="497"/>
      <c r="AA40" s="497"/>
      <c r="AB40" s="491" t="s">
        <v>34</v>
      </c>
      <c r="AC40" s="491"/>
      <c r="AD40" s="491"/>
      <c r="AE40" s="491"/>
      <c r="AF40" s="528" t="s">
        <v>134</v>
      </c>
      <c r="AG40" s="528"/>
      <c r="AH40" s="528"/>
      <c r="AI40" s="528"/>
      <c r="AJ40" s="528"/>
    </row>
    <row r="41" spans="1:36" ht="16.5" customHeight="1">
      <c r="A41" s="491" t="s">
        <v>35</v>
      </c>
      <c r="B41" s="491"/>
      <c r="C41" s="491"/>
      <c r="D41" s="491"/>
      <c r="E41" s="491"/>
      <c r="F41" s="491"/>
      <c r="G41" s="497" t="s">
        <v>36</v>
      </c>
      <c r="H41" s="497"/>
      <c r="I41" s="497"/>
      <c r="J41" s="497"/>
      <c r="K41" s="497"/>
      <c r="L41" s="497"/>
      <c r="M41" s="497"/>
      <c r="N41" s="497"/>
      <c r="O41" s="497"/>
      <c r="P41" s="497"/>
      <c r="Q41" s="497"/>
      <c r="R41" s="497"/>
      <c r="S41" s="497"/>
      <c r="T41" s="497"/>
      <c r="U41" s="497"/>
      <c r="V41" s="497"/>
      <c r="W41" s="497"/>
      <c r="X41" s="497"/>
      <c r="Y41" s="497"/>
      <c r="Z41" s="497"/>
      <c r="AA41" s="497"/>
      <c r="AB41" s="491" t="s">
        <v>34</v>
      </c>
      <c r="AC41" s="491"/>
      <c r="AD41" s="491"/>
      <c r="AE41" s="491"/>
      <c r="AF41" s="508"/>
      <c r="AG41" s="509"/>
      <c r="AH41" s="509"/>
      <c r="AI41" s="509"/>
      <c r="AJ41" s="510"/>
    </row>
    <row r="42" spans="1:36" ht="26.25" customHeight="1">
      <c r="A42" s="491" t="s">
        <v>37</v>
      </c>
      <c r="B42" s="491"/>
      <c r="C42" s="491"/>
      <c r="D42" s="491"/>
      <c r="E42" s="491"/>
      <c r="F42" s="491"/>
      <c r="G42" s="497" t="s">
        <v>623</v>
      </c>
      <c r="H42" s="497"/>
      <c r="I42" s="497"/>
      <c r="J42" s="497"/>
      <c r="K42" s="497"/>
      <c r="L42" s="497"/>
      <c r="M42" s="497"/>
      <c r="N42" s="497"/>
      <c r="O42" s="497"/>
      <c r="P42" s="497"/>
      <c r="Q42" s="497"/>
      <c r="R42" s="497"/>
      <c r="S42" s="497"/>
      <c r="T42" s="497"/>
      <c r="U42" s="497"/>
      <c r="V42" s="497"/>
      <c r="W42" s="497"/>
      <c r="X42" s="497"/>
      <c r="Y42" s="497"/>
      <c r="Z42" s="497"/>
      <c r="AA42" s="497"/>
      <c r="AB42" s="491" t="s">
        <v>67</v>
      </c>
      <c r="AC42" s="491"/>
      <c r="AD42" s="491"/>
      <c r="AE42" s="491"/>
      <c r="AF42" s="511" t="s">
        <v>624</v>
      </c>
      <c r="AG42" s="511"/>
      <c r="AH42" s="511"/>
      <c r="AI42" s="511"/>
      <c r="AJ42" s="511"/>
    </row>
    <row r="44" ht="16.5" customHeight="1">
      <c r="A44" s="287" t="s">
        <v>38</v>
      </c>
    </row>
    <row r="45" spans="1:36" ht="16.5" customHeight="1">
      <c r="A45" s="476" t="s">
        <v>10</v>
      </c>
      <c r="B45" s="477"/>
      <c r="C45" s="477"/>
      <c r="D45" s="477"/>
      <c r="E45" s="477"/>
      <c r="F45" s="478"/>
      <c r="G45" s="476" t="s">
        <v>11</v>
      </c>
      <c r="H45" s="477"/>
      <c r="I45" s="477"/>
      <c r="J45" s="477"/>
      <c r="K45" s="477"/>
      <c r="L45" s="477"/>
      <c r="M45" s="477"/>
      <c r="N45" s="477"/>
      <c r="O45" s="477"/>
      <c r="P45" s="477"/>
      <c r="Q45" s="477"/>
      <c r="R45" s="477"/>
      <c r="S45" s="477"/>
      <c r="T45" s="477"/>
      <c r="U45" s="477"/>
      <c r="V45" s="477"/>
      <c r="W45" s="477"/>
      <c r="X45" s="477"/>
      <c r="Y45" s="477"/>
      <c r="Z45" s="477"/>
      <c r="AA45" s="478"/>
      <c r="AB45" s="504" t="s">
        <v>9</v>
      </c>
      <c r="AC45" s="504"/>
      <c r="AD45" s="504"/>
      <c r="AE45" s="504"/>
      <c r="AF45" s="476" t="s">
        <v>12</v>
      </c>
      <c r="AG45" s="477"/>
      <c r="AH45" s="477"/>
      <c r="AI45" s="477"/>
      <c r="AJ45" s="478"/>
    </row>
    <row r="46" spans="1:36" ht="23.25" customHeight="1">
      <c r="A46" s="488" t="s">
        <v>39</v>
      </c>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90"/>
      <c r="AF46" s="595" t="s">
        <v>1028</v>
      </c>
      <c r="AG46" s="522"/>
      <c r="AH46" s="522"/>
      <c r="AI46" s="522"/>
      <c r="AJ46" s="523"/>
    </row>
    <row r="47" spans="1:36" ht="23.25" customHeight="1">
      <c r="A47" s="491" t="s">
        <v>40</v>
      </c>
      <c r="B47" s="491"/>
      <c r="C47" s="491"/>
      <c r="D47" s="491"/>
      <c r="E47" s="491"/>
      <c r="F47" s="491"/>
      <c r="G47" s="497" t="s">
        <v>41</v>
      </c>
      <c r="H47" s="497"/>
      <c r="I47" s="497"/>
      <c r="J47" s="497"/>
      <c r="K47" s="497"/>
      <c r="L47" s="497"/>
      <c r="M47" s="497"/>
      <c r="N47" s="497"/>
      <c r="O47" s="497"/>
      <c r="P47" s="497"/>
      <c r="Q47" s="497"/>
      <c r="R47" s="497"/>
      <c r="S47" s="497"/>
      <c r="T47" s="497"/>
      <c r="U47" s="497"/>
      <c r="V47" s="497"/>
      <c r="W47" s="497"/>
      <c r="X47" s="497"/>
      <c r="Y47" s="497"/>
      <c r="Z47" s="497"/>
      <c r="AA47" s="497"/>
      <c r="AB47" s="491" t="s">
        <v>34</v>
      </c>
      <c r="AC47" s="491"/>
      <c r="AD47" s="491"/>
      <c r="AE47" s="491"/>
      <c r="AF47" s="407"/>
      <c r="AG47" s="408"/>
      <c r="AH47" s="408"/>
      <c r="AI47" s="408"/>
      <c r="AJ47" s="409"/>
    </row>
    <row r="48" spans="1:36" ht="23.25" customHeight="1">
      <c r="A48" s="491" t="s">
        <v>42</v>
      </c>
      <c r="B48" s="491"/>
      <c r="C48" s="491"/>
      <c r="D48" s="491"/>
      <c r="E48" s="491"/>
      <c r="F48" s="491"/>
      <c r="G48" s="497" t="s">
        <v>43</v>
      </c>
      <c r="H48" s="497"/>
      <c r="I48" s="497"/>
      <c r="J48" s="497"/>
      <c r="K48" s="497"/>
      <c r="L48" s="497"/>
      <c r="M48" s="497"/>
      <c r="N48" s="497"/>
      <c r="O48" s="497"/>
      <c r="P48" s="497"/>
      <c r="Q48" s="497"/>
      <c r="R48" s="497"/>
      <c r="S48" s="497"/>
      <c r="T48" s="497"/>
      <c r="U48" s="497"/>
      <c r="V48" s="497"/>
      <c r="W48" s="497"/>
      <c r="X48" s="497"/>
      <c r="Y48" s="497"/>
      <c r="Z48" s="497"/>
      <c r="AA48" s="497"/>
      <c r="AB48" s="491" t="s">
        <v>34</v>
      </c>
      <c r="AC48" s="491"/>
      <c r="AD48" s="491"/>
      <c r="AE48" s="491"/>
      <c r="AF48" s="407"/>
      <c r="AG48" s="408"/>
      <c r="AH48" s="408"/>
      <c r="AI48" s="408"/>
      <c r="AJ48" s="409"/>
    </row>
    <row r="49" spans="1:36" ht="23.25" customHeight="1">
      <c r="A49" s="546" t="s">
        <v>725</v>
      </c>
      <c r="B49" s="546"/>
      <c r="C49" s="546"/>
      <c r="D49" s="546"/>
      <c r="E49" s="546"/>
      <c r="F49" s="546"/>
      <c r="G49" s="497" t="s">
        <v>44</v>
      </c>
      <c r="H49" s="497"/>
      <c r="I49" s="497"/>
      <c r="J49" s="497"/>
      <c r="K49" s="497"/>
      <c r="L49" s="497"/>
      <c r="M49" s="497"/>
      <c r="N49" s="497"/>
      <c r="O49" s="497"/>
      <c r="P49" s="497"/>
      <c r="Q49" s="497"/>
      <c r="R49" s="497"/>
      <c r="S49" s="497"/>
      <c r="T49" s="497"/>
      <c r="U49" s="497"/>
      <c r="V49" s="497"/>
      <c r="W49" s="497"/>
      <c r="X49" s="497"/>
      <c r="Y49" s="497"/>
      <c r="Z49" s="497"/>
      <c r="AA49" s="497"/>
      <c r="AB49" s="491" t="s">
        <v>34</v>
      </c>
      <c r="AC49" s="491"/>
      <c r="AD49" s="491"/>
      <c r="AE49" s="491"/>
      <c r="AF49" s="407"/>
      <c r="AG49" s="408"/>
      <c r="AH49" s="408"/>
      <c r="AI49" s="408"/>
      <c r="AJ49" s="409"/>
    </row>
    <row r="50" spans="1:36" ht="9" customHeight="1">
      <c r="A50" s="365"/>
      <c r="B50" s="365"/>
      <c r="C50" s="365"/>
      <c r="D50" s="365"/>
      <c r="E50" s="365"/>
      <c r="F50" s="365"/>
      <c r="G50" s="31"/>
      <c r="H50" s="31"/>
      <c r="I50" s="31"/>
      <c r="J50" s="31"/>
      <c r="K50" s="31"/>
      <c r="L50" s="31"/>
      <c r="M50" s="31"/>
      <c r="N50" s="31"/>
      <c r="O50" s="31"/>
      <c r="P50" s="31"/>
      <c r="Q50" s="31"/>
      <c r="R50" s="31"/>
      <c r="S50" s="31"/>
      <c r="T50" s="31"/>
      <c r="U50" s="31"/>
      <c r="V50" s="31"/>
      <c r="W50" s="31"/>
      <c r="X50" s="31"/>
      <c r="Y50" s="31"/>
      <c r="Z50" s="31"/>
      <c r="AA50" s="31"/>
      <c r="AB50" s="364"/>
      <c r="AC50" s="364"/>
      <c r="AD50" s="364"/>
      <c r="AE50" s="364"/>
      <c r="AF50" s="364"/>
      <c r="AG50" s="364"/>
      <c r="AH50" s="364"/>
      <c r="AI50" s="364"/>
      <c r="AJ50" s="364"/>
    </row>
    <row r="51" spans="1:36" ht="26.25" customHeight="1">
      <c r="A51" s="476" t="s">
        <v>10</v>
      </c>
      <c r="B51" s="477"/>
      <c r="C51" s="477"/>
      <c r="D51" s="477"/>
      <c r="E51" s="477"/>
      <c r="F51" s="478"/>
      <c r="G51" s="476" t="s">
        <v>11</v>
      </c>
      <c r="H51" s="477"/>
      <c r="I51" s="477"/>
      <c r="J51" s="477"/>
      <c r="K51" s="502"/>
      <c r="L51" s="502"/>
      <c r="M51" s="502"/>
      <c r="N51" s="502"/>
      <c r="O51" s="502"/>
      <c r="P51" s="502"/>
      <c r="Q51" s="502"/>
      <c r="R51" s="502"/>
      <c r="S51" s="502"/>
      <c r="T51" s="502"/>
      <c r="U51" s="502"/>
      <c r="V51" s="502"/>
      <c r="W51" s="502"/>
      <c r="X51" s="502"/>
      <c r="Y51" s="502"/>
      <c r="Z51" s="502"/>
      <c r="AA51" s="503"/>
      <c r="AB51" s="545" t="s">
        <v>9</v>
      </c>
      <c r="AC51" s="545"/>
      <c r="AD51" s="545"/>
      <c r="AE51" s="545"/>
      <c r="AF51" s="502" t="s">
        <v>12</v>
      </c>
      <c r="AG51" s="502"/>
      <c r="AH51" s="502"/>
      <c r="AI51" s="502"/>
      <c r="AJ51" s="503"/>
    </row>
    <row r="52" spans="1:36" ht="16.5" customHeight="1">
      <c r="A52" s="574"/>
      <c r="B52" s="575"/>
      <c r="C52" s="575"/>
      <c r="D52" s="575"/>
      <c r="E52" s="575"/>
      <c r="F52" s="576"/>
      <c r="G52" s="559" t="s">
        <v>148</v>
      </c>
      <c r="H52" s="465"/>
      <c r="I52" s="465"/>
      <c r="J52" s="466"/>
      <c r="K52" s="87" t="s">
        <v>799</v>
      </c>
      <c r="L52" s="39"/>
      <c r="M52" s="39"/>
      <c r="N52" s="39"/>
      <c r="O52" s="39"/>
      <c r="P52" s="39"/>
      <c r="Q52" s="39"/>
      <c r="R52" s="39"/>
      <c r="S52" s="39"/>
      <c r="T52" s="39"/>
      <c r="U52" s="39"/>
      <c r="V52" s="39"/>
      <c r="W52" s="39"/>
      <c r="X52" s="39"/>
      <c r="Y52" s="39"/>
      <c r="Z52" s="39"/>
      <c r="AA52" s="39"/>
      <c r="AB52" s="47"/>
      <c r="AC52" s="39"/>
      <c r="AD52" s="39"/>
      <c r="AE52" s="40"/>
      <c r="AF52" s="47"/>
      <c r="AG52" s="39"/>
      <c r="AH52" s="39"/>
      <c r="AI52" s="39"/>
      <c r="AJ52" s="40"/>
    </row>
    <row r="53" spans="1:36" ht="16.5" customHeight="1">
      <c r="A53" s="562" t="s">
        <v>242</v>
      </c>
      <c r="B53" s="563"/>
      <c r="C53" s="563"/>
      <c r="D53" s="563"/>
      <c r="E53" s="563"/>
      <c r="F53" s="564"/>
      <c r="G53" s="467" t="s">
        <v>243</v>
      </c>
      <c r="H53" s="468"/>
      <c r="I53" s="468"/>
      <c r="J53" s="469"/>
      <c r="K53" s="46" t="s">
        <v>1029</v>
      </c>
      <c r="L53" s="46"/>
      <c r="M53" s="578" t="s">
        <v>800</v>
      </c>
      <c r="N53" s="578"/>
      <c r="O53" s="578"/>
      <c r="P53" s="46"/>
      <c r="Q53" s="349" t="s">
        <v>244</v>
      </c>
      <c r="R53" s="349"/>
      <c r="S53" s="349"/>
      <c r="T53" s="349"/>
      <c r="U53" s="46" t="s">
        <v>245</v>
      </c>
      <c r="V53" s="46"/>
      <c r="W53" s="46"/>
      <c r="X53" s="46"/>
      <c r="Y53" s="46"/>
      <c r="Z53" s="46"/>
      <c r="AA53" s="46"/>
      <c r="AB53" s="36" t="s">
        <v>246</v>
      </c>
      <c r="AC53" s="46"/>
      <c r="AD53" s="46"/>
      <c r="AE53" s="38"/>
      <c r="AF53" s="449" t="s">
        <v>247</v>
      </c>
      <c r="AG53" s="450"/>
      <c r="AH53" s="450"/>
      <c r="AI53" s="450"/>
      <c r="AJ53" s="451"/>
    </row>
    <row r="54" spans="1:36" ht="16.5" customHeight="1">
      <c r="A54" s="562"/>
      <c r="B54" s="563"/>
      <c r="C54" s="563"/>
      <c r="D54" s="563"/>
      <c r="E54" s="563"/>
      <c r="F54" s="564"/>
      <c r="G54" s="36"/>
      <c r="H54" s="46"/>
      <c r="I54" s="46"/>
      <c r="J54" s="38"/>
      <c r="K54" s="46" t="s">
        <v>1035</v>
      </c>
      <c r="L54" s="46"/>
      <c r="M54" s="46"/>
      <c r="N54" s="46"/>
      <c r="O54" s="46"/>
      <c r="P54" s="46"/>
      <c r="Q54" s="46"/>
      <c r="R54" s="46"/>
      <c r="S54" s="46"/>
      <c r="T54" s="46"/>
      <c r="U54" s="46"/>
      <c r="V54" s="46"/>
      <c r="W54" s="46"/>
      <c r="X54" s="46"/>
      <c r="Y54" s="46"/>
      <c r="Z54" s="46"/>
      <c r="AA54" s="46"/>
      <c r="AB54" s="36" t="s">
        <v>248</v>
      </c>
      <c r="AC54" s="46"/>
      <c r="AD54" s="46"/>
      <c r="AE54" s="38"/>
      <c r="AF54" s="449" t="s">
        <v>249</v>
      </c>
      <c r="AG54" s="450"/>
      <c r="AH54" s="450"/>
      <c r="AI54" s="450"/>
      <c r="AJ54" s="451"/>
    </row>
    <row r="55" spans="1:36" ht="16.5" customHeight="1">
      <c r="A55" s="64"/>
      <c r="B55" s="65"/>
      <c r="C55" s="65"/>
      <c r="D55" s="65"/>
      <c r="E55" s="65"/>
      <c r="F55" s="66"/>
      <c r="G55" s="36"/>
      <c r="H55" s="46"/>
      <c r="I55" s="46"/>
      <c r="J55" s="38"/>
      <c r="K55" s="46" t="s">
        <v>321</v>
      </c>
      <c r="L55" s="46"/>
      <c r="M55" s="46"/>
      <c r="N55" s="46"/>
      <c r="O55" s="46"/>
      <c r="P55" s="46"/>
      <c r="Q55" s="46"/>
      <c r="R55" s="46"/>
      <c r="S55" s="46"/>
      <c r="T55" s="46"/>
      <c r="U55" s="46"/>
      <c r="V55" s="46"/>
      <c r="W55" s="46"/>
      <c r="X55" s="46"/>
      <c r="Y55" s="46"/>
      <c r="Z55" s="46"/>
      <c r="AA55" s="46"/>
      <c r="AB55" s="435" t="s">
        <v>1140</v>
      </c>
      <c r="AC55" s="436"/>
      <c r="AD55" s="436"/>
      <c r="AE55" s="437"/>
      <c r="AF55" s="474" t="s">
        <v>250</v>
      </c>
      <c r="AG55" s="448"/>
      <c r="AH55" s="448"/>
      <c r="AI55" s="448"/>
      <c r="AJ55" s="475"/>
    </row>
    <row r="56" spans="1:36" ht="16.5" customHeight="1">
      <c r="A56" s="64"/>
      <c r="B56" s="65"/>
      <c r="C56" s="65"/>
      <c r="D56" s="65"/>
      <c r="E56" s="65"/>
      <c r="F56" s="66"/>
      <c r="G56" s="36"/>
      <c r="H56" s="46"/>
      <c r="I56" s="46"/>
      <c r="J56" s="38"/>
      <c r="K56" s="36" t="s">
        <v>801</v>
      </c>
      <c r="L56" s="46"/>
      <c r="M56" s="46"/>
      <c r="N56" s="46"/>
      <c r="O56" s="46"/>
      <c r="P56" s="46"/>
      <c r="Q56" s="46"/>
      <c r="R56" s="46"/>
      <c r="S56" s="46"/>
      <c r="T56" s="46"/>
      <c r="U56" s="46"/>
      <c r="V56" s="46"/>
      <c r="W56" s="46"/>
      <c r="X56" s="46"/>
      <c r="Y56" s="46"/>
      <c r="Z56" s="46"/>
      <c r="AA56" s="46"/>
      <c r="AB56" s="435"/>
      <c r="AC56" s="436"/>
      <c r="AD56" s="436"/>
      <c r="AE56" s="437"/>
      <c r="AF56" s="474"/>
      <c r="AG56" s="448"/>
      <c r="AH56" s="448"/>
      <c r="AI56" s="448"/>
      <c r="AJ56" s="475"/>
    </row>
    <row r="57" spans="1:36" ht="16.5" customHeight="1">
      <c r="A57" s="64"/>
      <c r="B57" s="65"/>
      <c r="C57" s="65"/>
      <c r="D57" s="65"/>
      <c r="E57" s="65"/>
      <c r="F57" s="66"/>
      <c r="G57" s="36"/>
      <c r="H57" s="46"/>
      <c r="I57" s="46"/>
      <c r="J57" s="38"/>
      <c r="K57" s="46" t="s">
        <v>647</v>
      </c>
      <c r="L57" s="46"/>
      <c r="M57" s="46"/>
      <c r="N57" s="46"/>
      <c r="O57" s="46"/>
      <c r="P57" s="46"/>
      <c r="Q57" s="46"/>
      <c r="R57" s="46"/>
      <c r="S57" s="46"/>
      <c r="T57" s="46"/>
      <c r="U57" s="46"/>
      <c r="V57" s="46"/>
      <c r="W57" s="46"/>
      <c r="X57" s="46"/>
      <c r="Y57" s="46"/>
      <c r="Z57" s="46"/>
      <c r="AA57" s="46"/>
      <c r="AB57" s="435"/>
      <c r="AC57" s="436"/>
      <c r="AD57" s="436"/>
      <c r="AE57" s="437"/>
      <c r="AF57" s="33"/>
      <c r="AG57" s="34"/>
      <c r="AH57" s="34"/>
      <c r="AI57" s="34"/>
      <c r="AJ57" s="35"/>
    </row>
    <row r="58" spans="1:36" ht="16.5" customHeight="1">
      <c r="A58" s="64"/>
      <c r="B58" s="65"/>
      <c r="C58" s="65"/>
      <c r="D58" s="65"/>
      <c r="E58" s="65"/>
      <c r="F58" s="66"/>
      <c r="G58" s="36"/>
      <c r="H58" s="46"/>
      <c r="I58" s="46"/>
      <c r="J58" s="38"/>
      <c r="K58" s="46"/>
      <c r="L58" s="46"/>
      <c r="M58" s="46"/>
      <c r="N58" s="46"/>
      <c r="O58" s="46"/>
      <c r="P58" s="46"/>
      <c r="Q58" s="46"/>
      <c r="R58" s="46"/>
      <c r="S58" s="46"/>
      <c r="T58" s="46"/>
      <c r="U58" s="46"/>
      <c r="V58" s="46"/>
      <c r="W58" s="46"/>
      <c r="X58" s="46"/>
      <c r="Y58" s="46"/>
      <c r="Z58" s="46"/>
      <c r="AA58" s="46"/>
      <c r="AB58" s="435"/>
      <c r="AC58" s="436"/>
      <c r="AD58" s="436"/>
      <c r="AE58" s="437"/>
      <c r="AF58" s="33"/>
      <c r="AG58" s="34"/>
      <c r="AH58" s="34"/>
      <c r="AI58" s="34"/>
      <c r="AJ58" s="35"/>
    </row>
    <row r="59" spans="1:36" ht="16.5" customHeight="1">
      <c r="A59" s="64"/>
      <c r="B59" s="65"/>
      <c r="C59" s="65"/>
      <c r="D59" s="65"/>
      <c r="E59" s="65"/>
      <c r="F59" s="66"/>
      <c r="G59" s="36"/>
      <c r="H59" s="46"/>
      <c r="I59" s="46"/>
      <c r="J59" s="38"/>
      <c r="K59" s="90" t="s">
        <v>251</v>
      </c>
      <c r="L59" s="39"/>
      <c r="M59" s="39"/>
      <c r="N59" s="39"/>
      <c r="O59" s="39"/>
      <c r="P59" s="39"/>
      <c r="Q59" s="39"/>
      <c r="R59" s="39"/>
      <c r="S59" s="39"/>
      <c r="T59" s="39"/>
      <c r="U59" s="39"/>
      <c r="V59" s="39"/>
      <c r="W59" s="39"/>
      <c r="X59" s="39"/>
      <c r="Y59" s="39"/>
      <c r="Z59" s="39"/>
      <c r="AA59" s="40"/>
      <c r="AB59" s="36"/>
      <c r="AC59" s="46"/>
      <c r="AD59" s="46"/>
      <c r="AE59" s="38"/>
      <c r="AF59" s="33" t="s">
        <v>252</v>
      </c>
      <c r="AG59" s="88"/>
      <c r="AH59" s="88"/>
      <c r="AI59" s="88"/>
      <c r="AJ59" s="89"/>
    </row>
    <row r="60" spans="1:36" ht="18" customHeight="1">
      <c r="A60" s="64"/>
      <c r="B60" s="65"/>
      <c r="C60" s="65"/>
      <c r="D60" s="65"/>
      <c r="E60" s="65"/>
      <c r="F60" s="66"/>
      <c r="G60" s="36"/>
      <c r="H60" s="46"/>
      <c r="I60" s="46"/>
      <c r="J60" s="38"/>
      <c r="K60" s="36" t="s">
        <v>802</v>
      </c>
      <c r="L60" s="46"/>
      <c r="M60" s="46"/>
      <c r="N60" s="46"/>
      <c r="O60" s="46"/>
      <c r="P60" s="46"/>
      <c r="Q60" s="46"/>
      <c r="R60" s="46"/>
      <c r="S60" s="46"/>
      <c r="T60" s="46"/>
      <c r="U60" s="46"/>
      <c r="V60" s="46"/>
      <c r="W60" s="46"/>
      <c r="X60" s="46"/>
      <c r="Y60" s="46"/>
      <c r="Z60" s="46"/>
      <c r="AA60" s="38"/>
      <c r="AB60" s="36"/>
      <c r="AC60" s="46"/>
      <c r="AD60" s="46"/>
      <c r="AE60" s="38"/>
      <c r="AF60" s="36" t="s">
        <v>253</v>
      </c>
      <c r="AG60" s="46"/>
      <c r="AH60" s="46"/>
      <c r="AI60" s="46"/>
      <c r="AJ60" s="38"/>
    </row>
    <row r="61" spans="1:36" ht="20.25" customHeight="1">
      <c r="A61" s="64"/>
      <c r="B61" s="65"/>
      <c r="C61" s="65"/>
      <c r="D61" s="65"/>
      <c r="E61" s="65"/>
      <c r="F61" s="66"/>
      <c r="G61" s="36"/>
      <c r="H61" s="46"/>
      <c r="I61" s="46"/>
      <c r="J61" s="38"/>
      <c r="K61" s="36" t="s">
        <v>646</v>
      </c>
      <c r="L61" s="46"/>
      <c r="M61" s="46"/>
      <c r="N61" s="46"/>
      <c r="O61" s="46"/>
      <c r="P61" s="46"/>
      <c r="Q61" s="46"/>
      <c r="R61" s="46"/>
      <c r="S61" s="46"/>
      <c r="T61" s="46"/>
      <c r="U61" s="46"/>
      <c r="V61" s="46"/>
      <c r="W61" s="91"/>
      <c r="X61" s="91"/>
      <c r="Y61" s="91"/>
      <c r="Z61" s="91"/>
      <c r="AA61" s="92"/>
      <c r="AB61" s="36"/>
      <c r="AC61" s="46"/>
      <c r="AD61" s="46"/>
      <c r="AE61" s="38"/>
      <c r="AF61" s="36" t="s">
        <v>254</v>
      </c>
      <c r="AG61" s="46"/>
      <c r="AH61" s="46"/>
      <c r="AI61" s="46"/>
      <c r="AJ61" s="38"/>
    </row>
    <row r="62" spans="1:36" ht="16.5" customHeight="1">
      <c r="A62" s="64"/>
      <c r="B62" s="65"/>
      <c r="C62" s="65"/>
      <c r="D62" s="65"/>
      <c r="E62" s="65"/>
      <c r="F62" s="66"/>
      <c r="G62" s="36"/>
      <c r="H62" s="46"/>
      <c r="I62" s="46"/>
      <c r="J62" s="38"/>
      <c r="K62" s="75" t="s">
        <v>321</v>
      </c>
      <c r="L62" s="46"/>
      <c r="M62" s="46"/>
      <c r="N62" s="46"/>
      <c r="O62" s="46"/>
      <c r="P62" s="46"/>
      <c r="Q62" s="46"/>
      <c r="R62" s="46"/>
      <c r="S62" s="46"/>
      <c r="T62" s="46"/>
      <c r="U62" s="46"/>
      <c r="V62" s="46"/>
      <c r="W62" s="46"/>
      <c r="X62" s="46"/>
      <c r="Y62" s="46"/>
      <c r="Z62" s="46"/>
      <c r="AA62" s="38"/>
      <c r="AB62" s="435"/>
      <c r="AC62" s="436"/>
      <c r="AD62" s="436"/>
      <c r="AE62" s="437"/>
      <c r="AF62" s="435" t="s">
        <v>255</v>
      </c>
      <c r="AG62" s="436"/>
      <c r="AH62" s="436"/>
      <c r="AI62" s="436"/>
      <c r="AJ62" s="437"/>
    </row>
    <row r="63" spans="1:36" ht="16.5" customHeight="1">
      <c r="A63" s="64"/>
      <c r="B63" s="65"/>
      <c r="C63" s="65"/>
      <c r="D63" s="65"/>
      <c r="E63" s="65"/>
      <c r="F63" s="66"/>
      <c r="G63" s="36"/>
      <c r="H63" s="46"/>
      <c r="I63" s="46"/>
      <c r="J63" s="38"/>
      <c r="K63" s="75" t="s">
        <v>256</v>
      </c>
      <c r="L63" s="46"/>
      <c r="M63" s="46"/>
      <c r="N63" s="46"/>
      <c r="O63" s="46"/>
      <c r="P63" s="46"/>
      <c r="Q63" s="46"/>
      <c r="R63" s="46"/>
      <c r="S63" s="46"/>
      <c r="T63" s="46"/>
      <c r="U63" s="46"/>
      <c r="V63" s="46"/>
      <c r="W63" s="46"/>
      <c r="X63" s="46"/>
      <c r="Y63" s="46"/>
      <c r="Z63" s="46"/>
      <c r="AA63" s="38"/>
      <c r="AB63" s="57"/>
      <c r="AC63" s="58"/>
      <c r="AD63" s="58"/>
      <c r="AE63" s="59"/>
      <c r="AF63" s="435"/>
      <c r="AG63" s="436"/>
      <c r="AH63" s="436"/>
      <c r="AI63" s="436"/>
      <c r="AJ63" s="437"/>
    </row>
    <row r="64" spans="1:36" ht="16.5" customHeight="1">
      <c r="A64" s="64"/>
      <c r="B64" s="65"/>
      <c r="C64" s="65"/>
      <c r="D64" s="65"/>
      <c r="E64" s="65"/>
      <c r="F64" s="66"/>
      <c r="G64" s="36"/>
      <c r="H64" s="46"/>
      <c r="I64" s="46"/>
      <c r="J64" s="38"/>
      <c r="K64" s="75" t="s">
        <v>322</v>
      </c>
      <c r="L64" s="46"/>
      <c r="M64" s="46"/>
      <c r="N64" s="46"/>
      <c r="O64" s="46"/>
      <c r="P64" s="46"/>
      <c r="Q64" s="46"/>
      <c r="R64" s="46"/>
      <c r="S64" s="46"/>
      <c r="T64" s="46"/>
      <c r="U64" s="46"/>
      <c r="V64" s="46"/>
      <c r="W64" s="46"/>
      <c r="X64" s="46"/>
      <c r="Y64" s="46"/>
      <c r="Z64" s="46"/>
      <c r="AA64" s="38"/>
      <c r="AB64" s="57"/>
      <c r="AC64" s="58"/>
      <c r="AD64" s="58"/>
      <c r="AE64" s="59"/>
      <c r="AF64" s="435"/>
      <c r="AG64" s="436"/>
      <c r="AH64" s="436"/>
      <c r="AI64" s="436"/>
      <c r="AJ64" s="437"/>
    </row>
    <row r="65" spans="1:36" ht="16.5" customHeight="1">
      <c r="A65" s="64"/>
      <c r="B65" s="65"/>
      <c r="C65" s="65"/>
      <c r="D65" s="65"/>
      <c r="E65" s="65"/>
      <c r="F65" s="66"/>
      <c r="G65" s="36"/>
      <c r="H65" s="46"/>
      <c r="I65" s="46"/>
      <c r="J65" s="38"/>
      <c r="K65" s="75" t="s">
        <v>1030</v>
      </c>
      <c r="L65" s="46"/>
      <c r="M65" s="46"/>
      <c r="N65" s="46"/>
      <c r="O65" s="46"/>
      <c r="P65" s="46"/>
      <c r="Q65" s="46"/>
      <c r="R65" s="46"/>
      <c r="S65" s="46"/>
      <c r="T65" s="46"/>
      <c r="U65" s="46"/>
      <c r="V65" s="46"/>
      <c r="W65" s="46"/>
      <c r="X65" s="46"/>
      <c r="Y65" s="46"/>
      <c r="Z65" s="46"/>
      <c r="AA65" s="38"/>
      <c r="AB65" s="57"/>
      <c r="AC65" s="58"/>
      <c r="AD65" s="58"/>
      <c r="AE65" s="59"/>
      <c r="AF65" s="435"/>
      <c r="AG65" s="436"/>
      <c r="AH65" s="436"/>
      <c r="AI65" s="436"/>
      <c r="AJ65" s="437"/>
    </row>
    <row r="66" spans="1:36" ht="16.5" customHeight="1">
      <c r="A66" s="64"/>
      <c r="B66" s="65"/>
      <c r="C66" s="65"/>
      <c r="D66" s="65"/>
      <c r="E66" s="65"/>
      <c r="F66" s="66"/>
      <c r="G66" s="37"/>
      <c r="H66" s="44"/>
      <c r="I66" s="44"/>
      <c r="J66" s="45"/>
      <c r="K66" s="292" t="s">
        <v>648</v>
      </c>
      <c r="L66" s="44"/>
      <c r="M66" s="44"/>
      <c r="N66" s="44"/>
      <c r="O66" s="44"/>
      <c r="P66" s="44"/>
      <c r="Q66" s="44"/>
      <c r="R66" s="44"/>
      <c r="S66" s="44"/>
      <c r="T66" s="44"/>
      <c r="U66" s="44"/>
      <c r="V66" s="44"/>
      <c r="W66" s="44"/>
      <c r="X66" s="44"/>
      <c r="Y66" s="44"/>
      <c r="Z66" s="44"/>
      <c r="AA66" s="45"/>
      <c r="AB66" s="57"/>
      <c r="AC66" s="58"/>
      <c r="AD66" s="58"/>
      <c r="AE66" s="59"/>
      <c r="AF66" s="435"/>
      <c r="AG66" s="436"/>
      <c r="AH66" s="436"/>
      <c r="AI66" s="436"/>
      <c r="AJ66" s="437"/>
    </row>
    <row r="67" spans="1:36" ht="16.5" customHeight="1">
      <c r="A67" s="64"/>
      <c r="B67" s="65"/>
      <c r="C67" s="65"/>
      <c r="D67" s="65"/>
      <c r="E67" s="65"/>
      <c r="F67" s="66"/>
      <c r="G67" s="464" t="s">
        <v>260</v>
      </c>
      <c r="H67" s="465"/>
      <c r="I67" s="465"/>
      <c r="J67" s="466"/>
      <c r="K67" s="93" t="s">
        <v>1031</v>
      </c>
      <c r="L67" s="93"/>
      <c r="M67" s="93"/>
      <c r="N67" s="93"/>
      <c r="O67" s="93"/>
      <c r="P67" s="93"/>
      <c r="Q67" s="93"/>
      <c r="R67" s="93"/>
      <c r="S67" s="93"/>
      <c r="T67" s="93"/>
      <c r="U67" s="93"/>
      <c r="V67" s="93"/>
      <c r="W67" s="93"/>
      <c r="X67" s="93"/>
      <c r="Y67" s="93"/>
      <c r="Z67" s="93"/>
      <c r="AA67" s="94"/>
      <c r="AB67" s="31"/>
      <c r="AC67" s="31"/>
      <c r="AD67" s="31"/>
      <c r="AE67" s="32"/>
      <c r="AF67" s="33" t="s">
        <v>261</v>
      </c>
      <c r="AG67" s="58"/>
      <c r="AH67" s="58"/>
      <c r="AI67" s="58"/>
      <c r="AJ67" s="59"/>
    </row>
    <row r="68" spans="1:36" ht="16.5" customHeight="1">
      <c r="A68" s="64"/>
      <c r="B68" s="65"/>
      <c r="C68" s="65"/>
      <c r="D68" s="65"/>
      <c r="E68" s="65"/>
      <c r="F68" s="66"/>
      <c r="G68" s="467"/>
      <c r="H68" s="468"/>
      <c r="I68" s="468"/>
      <c r="J68" s="469"/>
      <c r="K68" s="76" t="s">
        <v>1032</v>
      </c>
      <c r="L68" s="76"/>
      <c r="M68" s="76"/>
      <c r="N68" s="76"/>
      <c r="O68" s="76"/>
      <c r="P68" s="76"/>
      <c r="Q68" s="76"/>
      <c r="R68" s="76"/>
      <c r="S68" s="76"/>
      <c r="T68" s="76"/>
      <c r="U68" s="76"/>
      <c r="V68" s="76"/>
      <c r="W68" s="76"/>
      <c r="X68" s="76"/>
      <c r="Y68" s="76"/>
      <c r="Z68" s="76"/>
      <c r="AA68" s="77"/>
      <c r="AB68" s="34"/>
      <c r="AC68" s="34"/>
      <c r="AD68" s="34"/>
      <c r="AE68" s="35"/>
      <c r="AF68" s="33" t="s">
        <v>262</v>
      </c>
      <c r="AG68" s="58"/>
      <c r="AH68" s="58"/>
      <c r="AI68" s="58"/>
      <c r="AJ68" s="59"/>
    </row>
    <row r="69" spans="1:36" ht="16.5" customHeight="1">
      <c r="A69" s="64"/>
      <c r="B69" s="65"/>
      <c r="C69" s="65"/>
      <c r="D69" s="65"/>
      <c r="E69" s="65"/>
      <c r="F69" s="66"/>
      <c r="G69" s="467"/>
      <c r="H69" s="468"/>
      <c r="I69" s="468"/>
      <c r="J69" s="469"/>
      <c r="K69" s="76" t="s">
        <v>1033</v>
      </c>
      <c r="L69" s="76"/>
      <c r="M69" s="76"/>
      <c r="N69" s="76"/>
      <c r="O69" s="76"/>
      <c r="P69" s="76"/>
      <c r="Q69" s="76"/>
      <c r="R69" s="76"/>
      <c r="S69" s="76"/>
      <c r="T69" s="76"/>
      <c r="U69" s="76"/>
      <c r="V69" s="76"/>
      <c r="W69" s="76"/>
      <c r="X69" s="76"/>
      <c r="Y69" s="76"/>
      <c r="Z69" s="76"/>
      <c r="AA69" s="77"/>
      <c r="AB69" s="435" t="s">
        <v>1141</v>
      </c>
      <c r="AC69" s="436"/>
      <c r="AD69" s="436"/>
      <c r="AE69" s="437"/>
      <c r="AF69" s="33" t="s">
        <v>263</v>
      </c>
      <c r="AG69" s="58"/>
      <c r="AH69" s="58"/>
      <c r="AI69" s="58"/>
      <c r="AJ69" s="59"/>
    </row>
    <row r="70" spans="1:36" ht="16.5" customHeight="1">
      <c r="A70" s="64"/>
      <c r="B70" s="65"/>
      <c r="C70" s="65"/>
      <c r="D70" s="65"/>
      <c r="E70" s="65"/>
      <c r="F70" s="66"/>
      <c r="G70" s="467"/>
      <c r="H70" s="468"/>
      <c r="I70" s="468"/>
      <c r="J70" s="469"/>
      <c r="K70" s="76" t="s">
        <v>1034</v>
      </c>
      <c r="L70" s="76"/>
      <c r="M70" s="76"/>
      <c r="N70" s="76"/>
      <c r="O70" s="76"/>
      <c r="P70" s="76"/>
      <c r="Q70" s="76"/>
      <c r="R70" s="76"/>
      <c r="S70" s="76"/>
      <c r="T70" s="76"/>
      <c r="U70" s="76"/>
      <c r="V70" s="76"/>
      <c r="W70" s="76"/>
      <c r="X70" s="76"/>
      <c r="Y70" s="76"/>
      <c r="Z70" s="76"/>
      <c r="AA70" s="77"/>
      <c r="AB70" s="435"/>
      <c r="AC70" s="436"/>
      <c r="AD70" s="436"/>
      <c r="AE70" s="437"/>
      <c r="AF70" s="435" t="s">
        <v>650</v>
      </c>
      <c r="AG70" s="436"/>
      <c r="AH70" s="436"/>
      <c r="AI70" s="436"/>
      <c r="AJ70" s="437"/>
    </row>
    <row r="71" spans="1:36" ht="16.5" customHeight="1">
      <c r="A71" s="64"/>
      <c r="B71" s="65"/>
      <c r="C71" s="65"/>
      <c r="D71" s="65"/>
      <c r="E71" s="65"/>
      <c r="F71" s="66"/>
      <c r="G71" s="95"/>
      <c r="H71" s="96"/>
      <c r="I71" s="96"/>
      <c r="J71" s="97"/>
      <c r="K71" s="435" t="s">
        <v>649</v>
      </c>
      <c r="L71" s="436"/>
      <c r="M71" s="436"/>
      <c r="N71" s="436"/>
      <c r="O71" s="436"/>
      <c r="P71" s="436"/>
      <c r="Q71" s="436"/>
      <c r="R71" s="436"/>
      <c r="S71" s="436"/>
      <c r="T71" s="436"/>
      <c r="U71" s="436"/>
      <c r="V71" s="436"/>
      <c r="W71" s="436"/>
      <c r="X71" s="436"/>
      <c r="Y71" s="436"/>
      <c r="Z71" s="436"/>
      <c r="AA71" s="437"/>
      <c r="AB71" s="34"/>
      <c r="AC71" s="34"/>
      <c r="AD71" s="34"/>
      <c r="AE71" s="35"/>
      <c r="AF71" s="435"/>
      <c r="AG71" s="436"/>
      <c r="AH71" s="436"/>
      <c r="AI71" s="436"/>
      <c r="AJ71" s="437"/>
    </row>
    <row r="72" spans="1:36" ht="16.5" customHeight="1">
      <c r="A72" s="64"/>
      <c r="B72" s="65"/>
      <c r="C72" s="65"/>
      <c r="D72" s="65"/>
      <c r="E72" s="65"/>
      <c r="F72" s="66"/>
      <c r="G72" s="36"/>
      <c r="H72" s="46"/>
      <c r="I72" s="46"/>
      <c r="J72" s="38"/>
      <c r="K72" s="435"/>
      <c r="L72" s="436"/>
      <c r="M72" s="436"/>
      <c r="N72" s="436"/>
      <c r="O72" s="436"/>
      <c r="P72" s="436"/>
      <c r="Q72" s="436"/>
      <c r="R72" s="436"/>
      <c r="S72" s="436"/>
      <c r="T72" s="436"/>
      <c r="U72" s="436"/>
      <c r="V72" s="436"/>
      <c r="W72" s="436"/>
      <c r="X72" s="436"/>
      <c r="Y72" s="436"/>
      <c r="Z72" s="436"/>
      <c r="AA72" s="437"/>
      <c r="AB72" s="34"/>
      <c r="AC72" s="34"/>
      <c r="AD72" s="34"/>
      <c r="AE72" s="35"/>
      <c r="AF72" s="435"/>
      <c r="AG72" s="436"/>
      <c r="AH72" s="436"/>
      <c r="AI72" s="436"/>
      <c r="AJ72" s="437"/>
    </row>
    <row r="73" spans="1:36" ht="16.5" customHeight="1">
      <c r="A73" s="64"/>
      <c r="B73" s="65"/>
      <c r="C73" s="65"/>
      <c r="D73" s="65"/>
      <c r="E73" s="65"/>
      <c r="F73" s="66"/>
      <c r="G73" s="36"/>
      <c r="H73" s="46"/>
      <c r="I73" s="46"/>
      <c r="J73" s="38"/>
      <c r="K73" s="76" t="s">
        <v>325</v>
      </c>
      <c r="L73" s="76"/>
      <c r="M73" s="76"/>
      <c r="N73" s="76"/>
      <c r="O73" s="76"/>
      <c r="P73" s="76"/>
      <c r="Q73" s="76"/>
      <c r="R73" s="76"/>
      <c r="S73" s="76"/>
      <c r="T73" s="76"/>
      <c r="U73" s="76"/>
      <c r="V73" s="76"/>
      <c r="W73" s="76"/>
      <c r="X73" s="76"/>
      <c r="Y73" s="76"/>
      <c r="Z73" s="76"/>
      <c r="AA73" s="77"/>
      <c r="AB73" s="34"/>
      <c r="AC73" s="34"/>
      <c r="AD73" s="34"/>
      <c r="AE73" s="35"/>
      <c r="AF73" s="435"/>
      <c r="AG73" s="436"/>
      <c r="AH73" s="436"/>
      <c r="AI73" s="436"/>
      <c r="AJ73" s="437"/>
    </row>
    <row r="74" spans="1:36" ht="16.5" customHeight="1">
      <c r="A74" s="64"/>
      <c r="B74" s="65"/>
      <c r="C74" s="65"/>
      <c r="D74" s="65"/>
      <c r="E74" s="65"/>
      <c r="F74" s="66"/>
      <c r="G74" s="36"/>
      <c r="H74" s="46"/>
      <c r="I74" s="46"/>
      <c r="J74" s="38"/>
      <c r="K74" s="76" t="s">
        <v>326</v>
      </c>
      <c r="L74" s="76"/>
      <c r="M74" s="76"/>
      <c r="N74" s="76"/>
      <c r="O74" s="76"/>
      <c r="P74" s="76"/>
      <c r="Q74" s="76"/>
      <c r="R74" s="76"/>
      <c r="S74" s="76"/>
      <c r="T74" s="76"/>
      <c r="U74" s="76"/>
      <c r="V74" s="76"/>
      <c r="W74" s="76"/>
      <c r="X74" s="76"/>
      <c r="Y74" s="76"/>
      <c r="Z74" s="76"/>
      <c r="AA74" s="77"/>
      <c r="AB74" s="34"/>
      <c r="AC74" s="34"/>
      <c r="AD74" s="34"/>
      <c r="AE74" s="35"/>
      <c r="AF74" s="435"/>
      <c r="AG74" s="436"/>
      <c r="AH74" s="436"/>
      <c r="AI74" s="436"/>
      <c r="AJ74" s="437"/>
    </row>
    <row r="75" spans="1:36" ht="16.5" customHeight="1">
      <c r="A75" s="64"/>
      <c r="B75" s="65"/>
      <c r="C75" s="65"/>
      <c r="D75" s="65"/>
      <c r="E75" s="65"/>
      <c r="F75" s="66"/>
      <c r="G75" s="36"/>
      <c r="H75" s="46"/>
      <c r="I75" s="46"/>
      <c r="J75" s="38"/>
      <c r="K75" s="76" t="s">
        <v>327</v>
      </c>
      <c r="L75" s="76"/>
      <c r="M75" s="76"/>
      <c r="N75" s="76"/>
      <c r="O75" s="76"/>
      <c r="P75" s="76"/>
      <c r="Q75" s="76"/>
      <c r="R75" s="76"/>
      <c r="S75" s="76"/>
      <c r="T75" s="76"/>
      <c r="U75" s="76"/>
      <c r="V75" s="76"/>
      <c r="W75" s="76"/>
      <c r="X75" s="76"/>
      <c r="Y75" s="76"/>
      <c r="Z75" s="76"/>
      <c r="AA75" s="77"/>
      <c r="AB75" s="34"/>
      <c r="AC75" s="34"/>
      <c r="AD75" s="34"/>
      <c r="AE75" s="35"/>
      <c r="AF75" s="435"/>
      <c r="AG75" s="436"/>
      <c r="AH75" s="436"/>
      <c r="AI75" s="436"/>
      <c r="AJ75" s="437"/>
    </row>
    <row r="76" spans="1:36" ht="16.5" customHeight="1">
      <c r="A76" s="64"/>
      <c r="B76" s="65"/>
      <c r="C76" s="65"/>
      <c r="D76" s="65"/>
      <c r="E76" s="65"/>
      <c r="F76" s="66"/>
      <c r="G76" s="36"/>
      <c r="H76" s="46"/>
      <c r="I76" s="46"/>
      <c r="J76" s="38"/>
      <c r="K76" s="98" t="s">
        <v>328</v>
      </c>
      <c r="L76" s="98"/>
      <c r="M76" s="98"/>
      <c r="N76" s="98"/>
      <c r="O76" s="98"/>
      <c r="P76" s="98"/>
      <c r="Q76" s="98"/>
      <c r="R76" s="98"/>
      <c r="S76" s="98"/>
      <c r="T76" s="98"/>
      <c r="U76" s="98"/>
      <c r="V76" s="98"/>
      <c r="W76" s="98"/>
      <c r="X76" s="98"/>
      <c r="Y76" s="98"/>
      <c r="Z76" s="98"/>
      <c r="AA76" s="99"/>
      <c r="AB76" s="43"/>
      <c r="AC76" s="43"/>
      <c r="AD76" s="43"/>
      <c r="AE76" s="41"/>
      <c r="AF76" s="435"/>
      <c r="AG76" s="436"/>
      <c r="AH76" s="436"/>
      <c r="AI76" s="436"/>
      <c r="AJ76" s="437"/>
    </row>
    <row r="77" spans="1:36" ht="16.5" customHeight="1">
      <c r="A77" s="64"/>
      <c r="B77" s="65"/>
      <c r="C77" s="65"/>
      <c r="D77" s="65"/>
      <c r="E77" s="65"/>
      <c r="F77" s="66"/>
      <c r="G77" s="36"/>
      <c r="H77" s="46"/>
      <c r="I77" s="46"/>
      <c r="J77" s="38"/>
      <c r="K77" s="100" t="s">
        <v>273</v>
      </c>
      <c r="L77" s="93"/>
      <c r="M77" s="93"/>
      <c r="N77" s="93"/>
      <c r="O77" s="93"/>
      <c r="P77" s="93"/>
      <c r="Q77" s="93"/>
      <c r="R77" s="93"/>
      <c r="S77" s="93"/>
      <c r="T77" s="93"/>
      <c r="U77" s="93"/>
      <c r="V77" s="93"/>
      <c r="W77" s="93"/>
      <c r="X77" s="93"/>
      <c r="Y77" s="93"/>
      <c r="Z77" s="93"/>
      <c r="AA77" s="93"/>
      <c r="AB77" s="51"/>
      <c r="AC77" s="51"/>
      <c r="AD77" s="51"/>
      <c r="AE77" s="52"/>
      <c r="AF77" s="435"/>
      <c r="AG77" s="436"/>
      <c r="AH77" s="436"/>
      <c r="AI77" s="436"/>
      <c r="AJ77" s="437"/>
    </row>
    <row r="78" spans="1:36" ht="24.75" customHeight="1">
      <c r="A78" s="64"/>
      <c r="B78" s="65"/>
      <c r="C78" s="65"/>
      <c r="D78" s="65"/>
      <c r="E78" s="65"/>
      <c r="F78" s="66"/>
      <c r="G78" s="36"/>
      <c r="H78" s="46"/>
      <c r="I78" s="46"/>
      <c r="J78" s="38"/>
      <c r="K78" s="75" t="s">
        <v>274</v>
      </c>
      <c r="L78" s="76"/>
      <c r="M78" s="76"/>
      <c r="N78" s="76"/>
      <c r="O78" s="76"/>
      <c r="P78" s="76"/>
      <c r="Q78" s="76"/>
      <c r="R78" s="76"/>
      <c r="S78" s="76"/>
      <c r="T78" s="76"/>
      <c r="U78" s="76"/>
      <c r="V78" s="76"/>
      <c r="W78" s="76"/>
      <c r="X78" s="76"/>
      <c r="Y78" s="76"/>
      <c r="Z78" s="76"/>
      <c r="AA78" s="76"/>
      <c r="AB78" s="58"/>
      <c r="AC78" s="58"/>
      <c r="AD78" s="58"/>
      <c r="AE78" s="59"/>
      <c r="AF78" s="435" t="s">
        <v>277</v>
      </c>
      <c r="AG78" s="436"/>
      <c r="AH78" s="436"/>
      <c r="AI78" s="436"/>
      <c r="AJ78" s="437"/>
    </row>
    <row r="79" spans="1:36" ht="18" customHeight="1">
      <c r="A79" s="64"/>
      <c r="B79" s="65"/>
      <c r="C79" s="65"/>
      <c r="D79" s="65"/>
      <c r="E79" s="65"/>
      <c r="F79" s="66"/>
      <c r="G79" s="36"/>
      <c r="H79" s="46"/>
      <c r="I79" s="46"/>
      <c r="J79" s="38"/>
      <c r="K79" s="75" t="s">
        <v>275</v>
      </c>
      <c r="L79" s="76"/>
      <c r="M79" s="76"/>
      <c r="N79" s="76"/>
      <c r="O79" s="76"/>
      <c r="P79" s="76"/>
      <c r="Q79" s="76"/>
      <c r="R79" s="76"/>
      <c r="S79" s="76"/>
      <c r="T79" s="76"/>
      <c r="U79" s="76"/>
      <c r="V79" s="76"/>
      <c r="W79" s="76"/>
      <c r="X79" s="76"/>
      <c r="Y79" s="76"/>
      <c r="Z79" s="76"/>
      <c r="AA79" s="76"/>
      <c r="AB79" s="58"/>
      <c r="AC79" s="58"/>
      <c r="AD79" s="58"/>
      <c r="AE79" s="59"/>
      <c r="AF79" s="435"/>
      <c r="AG79" s="436"/>
      <c r="AH79" s="436"/>
      <c r="AI79" s="436"/>
      <c r="AJ79" s="437"/>
    </row>
    <row r="80" spans="1:36" ht="21.75" customHeight="1">
      <c r="A80" s="64"/>
      <c r="B80" s="65"/>
      <c r="C80" s="65"/>
      <c r="D80" s="65"/>
      <c r="E80" s="65"/>
      <c r="F80" s="66"/>
      <c r="G80" s="36"/>
      <c r="H80" s="46"/>
      <c r="I80" s="46"/>
      <c r="J80" s="38"/>
      <c r="K80" s="75" t="s">
        <v>276</v>
      </c>
      <c r="L80" s="76"/>
      <c r="M80" s="76"/>
      <c r="N80" s="76"/>
      <c r="O80" s="76"/>
      <c r="P80" s="76"/>
      <c r="Q80" s="76"/>
      <c r="R80" s="76"/>
      <c r="S80" s="76"/>
      <c r="T80" s="76"/>
      <c r="U80" s="76"/>
      <c r="V80" s="76"/>
      <c r="W80" s="76"/>
      <c r="X80" s="76"/>
      <c r="Y80" s="76"/>
      <c r="Z80" s="76"/>
      <c r="AA80" s="76"/>
      <c r="AB80" s="58"/>
      <c r="AC80" s="58"/>
      <c r="AD80" s="58"/>
      <c r="AE80" s="59"/>
      <c r="AF80" s="435"/>
      <c r="AG80" s="436"/>
      <c r="AH80" s="436"/>
      <c r="AI80" s="436"/>
      <c r="AJ80" s="437"/>
    </row>
    <row r="81" spans="1:36" ht="16.5" customHeight="1">
      <c r="A81" s="64"/>
      <c r="B81" s="65"/>
      <c r="C81" s="65"/>
      <c r="D81" s="65"/>
      <c r="E81" s="65"/>
      <c r="F81" s="66"/>
      <c r="G81" s="36"/>
      <c r="H81" s="46"/>
      <c r="I81" s="46"/>
      <c r="J81" s="38"/>
      <c r="K81" s="36" t="s">
        <v>146</v>
      </c>
      <c r="L81" s="46"/>
      <c r="M81" s="46"/>
      <c r="N81" s="46"/>
      <c r="O81" s="46"/>
      <c r="P81" s="46"/>
      <c r="Q81" s="46"/>
      <c r="R81" s="46"/>
      <c r="S81" s="46"/>
      <c r="T81" s="46"/>
      <c r="U81" s="46"/>
      <c r="V81" s="46"/>
      <c r="W81" s="46"/>
      <c r="X81" s="46"/>
      <c r="Y81" s="46"/>
      <c r="Z81" s="46"/>
      <c r="AA81" s="46"/>
      <c r="AB81" s="58"/>
      <c r="AC81" s="58"/>
      <c r="AD81" s="58"/>
      <c r="AE81" s="59"/>
      <c r="AF81" s="435" t="s">
        <v>651</v>
      </c>
      <c r="AG81" s="436"/>
      <c r="AH81" s="436"/>
      <c r="AI81" s="436"/>
      <c r="AJ81" s="437"/>
    </row>
    <row r="82" spans="1:36" ht="26.25" customHeight="1">
      <c r="A82" s="64"/>
      <c r="B82" s="65"/>
      <c r="C82" s="65"/>
      <c r="D82" s="65"/>
      <c r="E82" s="65"/>
      <c r="F82" s="66"/>
      <c r="G82" s="36"/>
      <c r="H82" s="46"/>
      <c r="I82" s="46"/>
      <c r="J82" s="38"/>
      <c r="K82" s="75" t="s">
        <v>278</v>
      </c>
      <c r="L82" s="46"/>
      <c r="M82" s="46"/>
      <c r="N82" s="46"/>
      <c r="O82" s="46"/>
      <c r="P82" s="46"/>
      <c r="Q82" s="46"/>
      <c r="R82" s="46"/>
      <c r="S82" s="46"/>
      <c r="T82" s="46"/>
      <c r="U82" s="46"/>
      <c r="V82" s="46"/>
      <c r="W82" s="46"/>
      <c r="X82" s="46"/>
      <c r="Y82" s="46"/>
      <c r="Z82" s="46"/>
      <c r="AA82" s="46"/>
      <c r="AB82" s="58"/>
      <c r="AC82" s="58"/>
      <c r="AD82" s="58"/>
      <c r="AE82" s="59"/>
      <c r="AF82" s="435"/>
      <c r="AG82" s="436"/>
      <c r="AH82" s="436"/>
      <c r="AI82" s="436"/>
      <c r="AJ82" s="437"/>
    </row>
    <row r="83" spans="1:36" ht="16.5" customHeight="1">
      <c r="A83" s="64"/>
      <c r="B83" s="65"/>
      <c r="C83" s="65"/>
      <c r="D83" s="65"/>
      <c r="E83" s="65"/>
      <c r="F83" s="66"/>
      <c r="G83" s="36"/>
      <c r="H83" s="46"/>
      <c r="I83" s="46"/>
      <c r="J83" s="38"/>
      <c r="K83" s="75" t="s">
        <v>279</v>
      </c>
      <c r="L83" s="46"/>
      <c r="M83" s="46"/>
      <c r="N83" s="46"/>
      <c r="O83" s="46"/>
      <c r="P83" s="46"/>
      <c r="Q83" s="46"/>
      <c r="R83" s="46"/>
      <c r="S83" s="46"/>
      <c r="T83" s="46"/>
      <c r="U83" s="46"/>
      <c r="V83" s="46"/>
      <c r="W83" s="46"/>
      <c r="X83" s="46"/>
      <c r="Y83" s="46"/>
      <c r="Z83" s="46"/>
      <c r="AA83" s="46"/>
      <c r="AB83" s="58"/>
      <c r="AC83" s="58"/>
      <c r="AD83" s="58"/>
      <c r="AE83" s="59"/>
      <c r="AF83" s="435"/>
      <c r="AG83" s="436"/>
      <c r="AH83" s="436"/>
      <c r="AI83" s="436"/>
      <c r="AJ83" s="437"/>
    </row>
    <row r="84" spans="1:36" ht="16.5" customHeight="1">
      <c r="A84" s="64"/>
      <c r="B84" s="65"/>
      <c r="C84" s="65"/>
      <c r="D84" s="65"/>
      <c r="E84" s="65"/>
      <c r="F84" s="66"/>
      <c r="G84" s="37"/>
      <c r="H84" s="44"/>
      <c r="I84" s="44"/>
      <c r="J84" s="45"/>
      <c r="K84" s="293"/>
      <c r="L84" s="44"/>
      <c r="M84" s="44"/>
      <c r="N84" s="44"/>
      <c r="O84" s="44"/>
      <c r="P84" s="44"/>
      <c r="Q84" s="44"/>
      <c r="R84" s="44"/>
      <c r="S84" s="44"/>
      <c r="T84" s="44"/>
      <c r="U84" s="44"/>
      <c r="V84" s="44"/>
      <c r="W84" s="44"/>
      <c r="X84" s="44"/>
      <c r="Y84" s="44"/>
      <c r="Z84" s="44"/>
      <c r="AA84" s="44"/>
      <c r="AB84" s="61"/>
      <c r="AC84" s="61"/>
      <c r="AD84" s="61"/>
      <c r="AE84" s="62"/>
      <c r="AF84" s="461"/>
      <c r="AG84" s="462"/>
      <c r="AH84" s="462"/>
      <c r="AI84" s="462"/>
      <c r="AJ84" s="463"/>
    </row>
    <row r="85" spans="1:36" ht="16.5" customHeight="1">
      <c r="A85" s="64"/>
      <c r="B85" s="65"/>
      <c r="C85" s="65"/>
      <c r="D85" s="65"/>
      <c r="E85" s="65"/>
      <c r="F85" s="66"/>
      <c r="G85" s="47"/>
      <c r="H85" s="39"/>
      <c r="I85" s="39"/>
      <c r="J85" s="39"/>
      <c r="K85" s="294"/>
      <c r="L85" s="39"/>
      <c r="M85" s="39"/>
      <c r="N85" s="39"/>
      <c r="O85" s="39"/>
      <c r="P85" s="39"/>
      <c r="Q85" s="39"/>
      <c r="R85" s="39"/>
      <c r="S85" s="39"/>
      <c r="T85" s="39"/>
      <c r="U85" s="39"/>
      <c r="V85" s="39"/>
      <c r="W85" s="39"/>
      <c r="X85" s="39"/>
      <c r="Y85" s="39"/>
      <c r="Z85" s="39"/>
      <c r="AA85" s="39"/>
      <c r="AB85" s="51"/>
      <c r="AC85" s="51"/>
      <c r="AD85" s="51"/>
      <c r="AE85" s="51"/>
      <c r="AF85" s="39"/>
      <c r="AG85" s="39"/>
      <c r="AH85" s="39"/>
      <c r="AI85" s="39"/>
      <c r="AJ85" s="40"/>
    </row>
    <row r="86" spans="1:36" ht="16.5" customHeight="1">
      <c r="A86" s="64"/>
      <c r="B86" s="65"/>
      <c r="C86" s="65"/>
      <c r="D86" s="65"/>
      <c r="E86" s="65"/>
      <c r="F86" s="66"/>
      <c r="G86" s="101" t="s">
        <v>280</v>
      </c>
      <c r="H86" s="102"/>
      <c r="I86" s="102"/>
      <c r="J86" s="102"/>
      <c r="K86" s="102"/>
      <c r="L86" s="102"/>
      <c r="M86" s="46" t="s">
        <v>85</v>
      </c>
      <c r="N86" s="46"/>
      <c r="O86" s="46"/>
      <c r="P86" s="46"/>
      <c r="Q86" s="46"/>
      <c r="R86" s="46"/>
      <c r="S86" s="46"/>
      <c r="T86" s="46"/>
      <c r="U86" s="46"/>
      <c r="V86" s="46"/>
      <c r="W86" s="46"/>
      <c r="X86" s="46"/>
      <c r="Y86" s="46"/>
      <c r="Z86" s="46"/>
      <c r="AA86" s="46"/>
      <c r="AB86" s="46"/>
      <c r="AC86" s="46"/>
      <c r="AD86" s="46"/>
      <c r="AE86" s="46"/>
      <c r="AF86" s="46"/>
      <c r="AG86" s="46"/>
      <c r="AH86" s="46"/>
      <c r="AI86" s="46"/>
      <c r="AJ86" s="38"/>
    </row>
    <row r="87" spans="1:36" ht="16.5" customHeight="1">
      <c r="A87" s="64"/>
      <c r="B87" s="65"/>
      <c r="C87" s="65"/>
      <c r="D87" s="65"/>
      <c r="E87" s="65"/>
      <c r="F87" s="66"/>
      <c r="G87" s="75" t="s">
        <v>86</v>
      </c>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38"/>
    </row>
    <row r="88" spans="1:36" ht="16.5" customHeight="1">
      <c r="A88" s="64"/>
      <c r="B88" s="65"/>
      <c r="C88" s="65"/>
      <c r="D88" s="65"/>
      <c r="E88" s="65"/>
      <c r="F88" s="66"/>
      <c r="G88" s="101" t="s">
        <v>87</v>
      </c>
      <c r="H88" s="102"/>
      <c r="I88" s="102"/>
      <c r="J88" s="102"/>
      <c r="K88" s="102"/>
      <c r="L88" s="102"/>
      <c r="M88" s="102"/>
      <c r="N88" s="102"/>
      <c r="O88" s="102"/>
      <c r="P88" s="102"/>
      <c r="Q88" s="102"/>
      <c r="R88" s="102"/>
      <c r="S88" s="102"/>
      <c r="T88" s="102"/>
      <c r="U88" s="102"/>
      <c r="V88" s="102"/>
      <c r="W88" s="46"/>
      <c r="X88" s="46"/>
      <c r="Y88" s="46"/>
      <c r="Z88" s="46"/>
      <c r="AA88" s="46"/>
      <c r="AB88" s="46"/>
      <c r="AC88" s="46"/>
      <c r="AD88" s="46"/>
      <c r="AE88" s="46"/>
      <c r="AF88" s="46"/>
      <c r="AG88" s="46"/>
      <c r="AH88" s="46"/>
      <c r="AI88" s="46"/>
      <c r="AJ88" s="38"/>
    </row>
    <row r="89" spans="1:36" ht="16.5" customHeight="1">
      <c r="A89" s="64"/>
      <c r="B89" s="65"/>
      <c r="C89" s="65"/>
      <c r="D89" s="65"/>
      <c r="E89" s="65"/>
      <c r="F89" s="66"/>
      <c r="G89" s="36" t="s">
        <v>1142</v>
      </c>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38"/>
    </row>
    <row r="90" spans="1:36" ht="16.5" customHeight="1">
      <c r="A90" s="64"/>
      <c r="B90" s="65"/>
      <c r="C90" s="65"/>
      <c r="D90" s="65"/>
      <c r="E90" s="65"/>
      <c r="F90" s="66"/>
      <c r="G90" s="291"/>
      <c r="H90" s="102"/>
      <c r="I90" s="102"/>
      <c r="J90" s="102"/>
      <c r="K90" s="102"/>
      <c r="L90" s="102"/>
      <c r="M90" s="102"/>
      <c r="N90" s="102"/>
      <c r="O90" s="102"/>
      <c r="P90" s="46"/>
      <c r="Q90" s="46"/>
      <c r="R90" s="46"/>
      <c r="S90" s="46"/>
      <c r="T90" s="46"/>
      <c r="U90" s="46"/>
      <c r="V90" s="46"/>
      <c r="W90" s="46"/>
      <c r="X90" s="46"/>
      <c r="Y90" s="46"/>
      <c r="Z90" s="46"/>
      <c r="AA90" s="46"/>
      <c r="AB90" s="46"/>
      <c r="AC90" s="46"/>
      <c r="AD90" s="46"/>
      <c r="AE90" s="46"/>
      <c r="AF90" s="46"/>
      <c r="AG90" s="46"/>
      <c r="AH90" s="46"/>
      <c r="AI90" s="46"/>
      <c r="AJ90" s="38"/>
    </row>
    <row r="91" spans="1:36" ht="16.5" customHeight="1">
      <c r="A91" s="64"/>
      <c r="B91" s="65"/>
      <c r="C91" s="65"/>
      <c r="D91" s="65"/>
      <c r="E91" s="65"/>
      <c r="F91" s="66"/>
      <c r="G91" s="291" t="s">
        <v>88</v>
      </c>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38"/>
    </row>
    <row r="92" spans="1:36" ht="16.5" customHeight="1">
      <c r="A92" s="64"/>
      <c r="B92" s="65"/>
      <c r="C92" s="65"/>
      <c r="D92" s="65"/>
      <c r="E92" s="65"/>
      <c r="F92" s="66"/>
      <c r="G92" s="36" t="s">
        <v>803</v>
      </c>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38"/>
    </row>
    <row r="93" spans="1:36" ht="16.5" customHeight="1">
      <c r="A93" s="64"/>
      <c r="B93" s="65"/>
      <c r="C93" s="65"/>
      <c r="D93" s="65"/>
      <c r="E93" s="65"/>
      <c r="F93" s="66"/>
      <c r="G93" s="36" t="s">
        <v>89</v>
      </c>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38"/>
    </row>
    <row r="94" spans="1:36" ht="16.5" customHeight="1">
      <c r="A94" s="64"/>
      <c r="B94" s="65"/>
      <c r="C94" s="65"/>
      <c r="D94" s="65"/>
      <c r="E94" s="65"/>
      <c r="F94" s="66"/>
      <c r="G94" s="36" t="s">
        <v>90</v>
      </c>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38"/>
    </row>
    <row r="95" spans="1:36" ht="16.5" customHeight="1">
      <c r="A95" s="64"/>
      <c r="B95" s="65"/>
      <c r="C95" s="65"/>
      <c r="D95" s="65"/>
      <c r="E95" s="65"/>
      <c r="F95" s="66"/>
      <c r="G95" s="36" t="s">
        <v>91</v>
      </c>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38"/>
    </row>
    <row r="96" spans="1:36" ht="24.75" customHeight="1">
      <c r="A96" s="72"/>
      <c r="B96" s="73"/>
      <c r="C96" s="73"/>
      <c r="D96" s="73"/>
      <c r="E96" s="73"/>
      <c r="F96" s="74"/>
      <c r="G96" s="103" t="s">
        <v>92</v>
      </c>
      <c r="H96" s="104"/>
      <c r="I96" s="104"/>
      <c r="J96" s="104"/>
      <c r="K96" s="104"/>
      <c r="L96" s="104"/>
      <c r="M96" s="104"/>
      <c r="N96" s="104"/>
      <c r="O96" s="104"/>
      <c r="P96" s="104"/>
      <c r="Q96" s="104"/>
      <c r="R96" s="104"/>
      <c r="S96" s="104"/>
      <c r="T96" s="104"/>
      <c r="U96" s="104"/>
      <c r="V96" s="104"/>
      <c r="W96" s="104"/>
      <c r="X96" s="104"/>
      <c r="Y96" s="104"/>
      <c r="Z96" s="104"/>
      <c r="AA96" s="104"/>
      <c r="AB96" s="104"/>
      <c r="AC96" s="104"/>
      <c r="AD96" s="44"/>
      <c r="AE96" s="44"/>
      <c r="AF96" s="44"/>
      <c r="AG96" s="44"/>
      <c r="AH96" s="44"/>
      <c r="AI96" s="44"/>
      <c r="AJ96" s="45"/>
    </row>
    <row r="97" spans="1:36" ht="8.25" customHeight="1">
      <c r="A97" s="366"/>
      <c r="B97" s="366"/>
      <c r="C97" s="366"/>
      <c r="D97" s="366"/>
      <c r="E97" s="366"/>
      <c r="F97" s="366"/>
      <c r="G97" s="34"/>
      <c r="H97" s="34"/>
      <c r="I97" s="34"/>
      <c r="J97" s="34"/>
      <c r="K97" s="34"/>
      <c r="L97" s="34"/>
      <c r="M97" s="34"/>
      <c r="N97" s="34"/>
      <c r="O97" s="34"/>
      <c r="P97" s="34"/>
      <c r="Q97" s="34"/>
      <c r="R97" s="34"/>
      <c r="S97" s="34"/>
      <c r="T97" s="34"/>
      <c r="U97" s="34"/>
      <c r="V97" s="34"/>
      <c r="W97" s="34"/>
      <c r="X97" s="34"/>
      <c r="Y97" s="34"/>
      <c r="Z97" s="34"/>
      <c r="AA97" s="34"/>
      <c r="AB97" s="55"/>
      <c r="AC97" s="55"/>
      <c r="AD97" s="55"/>
      <c r="AE97" s="55"/>
      <c r="AF97" s="55"/>
      <c r="AG97" s="55"/>
      <c r="AH97" s="55"/>
      <c r="AI97" s="55"/>
      <c r="AJ97" s="55"/>
    </row>
    <row r="98" ht="16.5" customHeight="1">
      <c r="A98" s="287" t="s">
        <v>133</v>
      </c>
    </row>
    <row r="99" spans="1:36" ht="16.5" customHeight="1">
      <c r="A99" s="476" t="s">
        <v>10</v>
      </c>
      <c r="B99" s="477"/>
      <c r="C99" s="477"/>
      <c r="D99" s="477"/>
      <c r="E99" s="477"/>
      <c r="F99" s="478"/>
      <c r="G99" s="476" t="s">
        <v>11</v>
      </c>
      <c r="H99" s="477"/>
      <c r="I99" s="477"/>
      <c r="J99" s="477"/>
      <c r="K99" s="477"/>
      <c r="L99" s="477"/>
      <c r="M99" s="477"/>
      <c r="N99" s="477"/>
      <c r="O99" s="477"/>
      <c r="P99" s="477"/>
      <c r="Q99" s="477"/>
      <c r="R99" s="477"/>
      <c r="S99" s="477"/>
      <c r="T99" s="477"/>
      <c r="U99" s="477"/>
      <c r="V99" s="477"/>
      <c r="W99" s="477"/>
      <c r="X99" s="477"/>
      <c r="Y99" s="477"/>
      <c r="Z99" s="477"/>
      <c r="AA99" s="478"/>
      <c r="AB99" s="504" t="s">
        <v>9</v>
      </c>
      <c r="AC99" s="504"/>
      <c r="AD99" s="504"/>
      <c r="AE99" s="504"/>
      <c r="AF99" s="476" t="s">
        <v>12</v>
      </c>
      <c r="AG99" s="477"/>
      <c r="AH99" s="477"/>
      <c r="AI99" s="477"/>
      <c r="AJ99" s="478"/>
    </row>
    <row r="100" spans="1:36" ht="16.5" customHeight="1">
      <c r="A100" s="464" t="s">
        <v>337</v>
      </c>
      <c r="B100" s="465"/>
      <c r="C100" s="465"/>
      <c r="D100" s="465"/>
      <c r="E100" s="465"/>
      <c r="F100" s="466"/>
      <c r="G100" s="46" t="s">
        <v>805</v>
      </c>
      <c r="H100" s="46"/>
      <c r="I100" s="46"/>
      <c r="J100" s="46"/>
      <c r="K100" s="46"/>
      <c r="L100" s="46"/>
      <c r="M100" s="46"/>
      <c r="N100" s="46"/>
      <c r="O100" s="46"/>
      <c r="P100" s="46"/>
      <c r="Q100" s="46"/>
      <c r="R100" s="46"/>
      <c r="S100" s="46"/>
      <c r="T100" s="46"/>
      <c r="U100" s="46"/>
      <c r="V100" s="46"/>
      <c r="W100" s="46"/>
      <c r="X100" s="46"/>
      <c r="Y100" s="46"/>
      <c r="Z100" s="46"/>
      <c r="AA100" s="46"/>
      <c r="AB100" s="47" t="s">
        <v>804</v>
      </c>
      <c r="AC100" s="39"/>
      <c r="AD100" s="39"/>
      <c r="AE100" s="40"/>
      <c r="AF100" s="47" t="s">
        <v>1040</v>
      </c>
      <c r="AG100" s="39"/>
      <c r="AH100" s="39"/>
      <c r="AI100" s="39"/>
      <c r="AJ100" s="40"/>
    </row>
    <row r="101" spans="1:36" ht="16.5" customHeight="1">
      <c r="A101" s="550"/>
      <c r="B101" s="468"/>
      <c r="C101" s="468"/>
      <c r="D101" s="468"/>
      <c r="E101" s="468"/>
      <c r="F101" s="469"/>
      <c r="G101" s="46" t="s">
        <v>1038</v>
      </c>
      <c r="H101" s="46"/>
      <c r="I101" s="46"/>
      <c r="J101" s="46"/>
      <c r="K101" s="46"/>
      <c r="L101" s="46"/>
      <c r="M101" s="46"/>
      <c r="N101" s="46"/>
      <c r="O101" s="46"/>
      <c r="P101" s="46"/>
      <c r="Q101" s="46"/>
      <c r="R101" s="46"/>
      <c r="S101" s="46"/>
      <c r="T101" s="46"/>
      <c r="U101" s="46"/>
      <c r="V101" s="46"/>
      <c r="W101" s="46"/>
      <c r="X101" s="46"/>
      <c r="Y101" s="46"/>
      <c r="Z101" s="46"/>
      <c r="AA101" s="46"/>
      <c r="AB101" s="36" t="s">
        <v>1039</v>
      </c>
      <c r="AC101" s="46"/>
      <c r="AD101" s="46"/>
      <c r="AE101" s="38"/>
      <c r="AF101" s="36" t="s">
        <v>1042</v>
      </c>
      <c r="AG101" s="46"/>
      <c r="AH101" s="46"/>
      <c r="AI101" s="46"/>
      <c r="AJ101" s="38"/>
    </row>
    <row r="102" spans="1:36" ht="16.5" customHeight="1">
      <c r="A102" s="547"/>
      <c r="B102" s="548"/>
      <c r="C102" s="548"/>
      <c r="D102" s="548"/>
      <c r="E102" s="548"/>
      <c r="F102" s="549"/>
      <c r="G102" s="46" t="s">
        <v>1044</v>
      </c>
      <c r="H102" s="46"/>
      <c r="I102" s="46"/>
      <c r="J102" s="46"/>
      <c r="K102" s="46"/>
      <c r="L102" s="46"/>
      <c r="M102" s="46"/>
      <c r="N102" s="46"/>
      <c r="O102" s="46"/>
      <c r="P102" s="46"/>
      <c r="Q102" s="46"/>
      <c r="R102" s="46"/>
      <c r="S102" s="46"/>
      <c r="T102" s="46"/>
      <c r="U102" s="46"/>
      <c r="V102" s="46"/>
      <c r="W102" s="46"/>
      <c r="X102" s="46"/>
      <c r="Y102" s="46"/>
      <c r="Z102" s="46"/>
      <c r="AA102" s="46"/>
      <c r="AB102" s="37"/>
      <c r="AC102" s="44"/>
      <c r="AD102" s="44"/>
      <c r="AE102" s="45"/>
      <c r="AF102" s="555"/>
      <c r="AG102" s="556"/>
      <c r="AH102" s="556"/>
      <c r="AI102" s="556"/>
      <c r="AJ102" s="38"/>
    </row>
    <row r="103" spans="1:36" ht="16.5" customHeight="1">
      <c r="A103" s="464" t="s">
        <v>1036</v>
      </c>
      <c r="B103" s="465"/>
      <c r="C103" s="465"/>
      <c r="D103" s="465"/>
      <c r="E103" s="465"/>
      <c r="F103" s="465"/>
      <c r="G103" s="47" t="s">
        <v>105</v>
      </c>
      <c r="H103" s="39"/>
      <c r="I103" s="39"/>
      <c r="J103" s="39"/>
      <c r="K103" s="39"/>
      <c r="L103" s="39"/>
      <c r="M103" s="39"/>
      <c r="N103" s="39"/>
      <c r="O103" s="39"/>
      <c r="P103" s="39"/>
      <c r="Q103" s="39"/>
      <c r="R103" s="39"/>
      <c r="S103" s="39"/>
      <c r="T103" s="39"/>
      <c r="U103" s="39"/>
      <c r="V103" s="39"/>
      <c r="W103" s="39"/>
      <c r="X103" s="39"/>
      <c r="Y103" s="39"/>
      <c r="Z103" s="39"/>
      <c r="AA103" s="40"/>
      <c r="AB103" s="93" t="s">
        <v>1045</v>
      </c>
      <c r="AC103" s="39"/>
      <c r="AD103" s="39"/>
      <c r="AE103" s="39"/>
      <c r="AF103" s="47" t="s">
        <v>1040</v>
      </c>
      <c r="AG103" s="39"/>
      <c r="AH103" s="39"/>
      <c r="AI103" s="39"/>
      <c r="AJ103" s="40"/>
    </row>
    <row r="104" spans="1:36" ht="16.5" customHeight="1">
      <c r="A104" s="550"/>
      <c r="B104" s="468"/>
      <c r="C104" s="468"/>
      <c r="D104" s="468"/>
      <c r="E104" s="468"/>
      <c r="F104" s="468"/>
      <c r="G104" s="36" t="s">
        <v>106</v>
      </c>
      <c r="H104" s="46"/>
      <c r="I104" s="46"/>
      <c r="J104" s="46"/>
      <c r="K104" s="46"/>
      <c r="L104" s="46"/>
      <c r="M104" s="46"/>
      <c r="N104" s="46"/>
      <c r="O104" s="46"/>
      <c r="P104" s="46"/>
      <c r="Q104" s="46"/>
      <c r="R104" s="46"/>
      <c r="S104" s="46"/>
      <c r="T104" s="46"/>
      <c r="U104" s="46"/>
      <c r="V104" s="46"/>
      <c r="W104" s="46"/>
      <c r="X104" s="46"/>
      <c r="Y104" s="46"/>
      <c r="Z104" s="46"/>
      <c r="AA104" s="38"/>
      <c r="AB104" s="46" t="s">
        <v>1143</v>
      </c>
      <c r="AC104" s="46"/>
      <c r="AD104" s="46"/>
      <c r="AE104" s="46"/>
      <c r="AF104" s="557" t="s">
        <v>1041</v>
      </c>
      <c r="AG104" s="558"/>
      <c r="AH104" s="558"/>
      <c r="AI104" s="558"/>
      <c r="AJ104" s="38"/>
    </row>
    <row r="105" spans="1:36" ht="16.5" customHeight="1">
      <c r="A105" s="467"/>
      <c r="B105" s="468"/>
      <c r="C105" s="468"/>
      <c r="D105" s="468"/>
      <c r="E105" s="468"/>
      <c r="F105" s="468"/>
      <c r="G105" s="36" t="s">
        <v>1037</v>
      </c>
      <c r="H105" s="46"/>
      <c r="I105" s="46"/>
      <c r="J105" s="46"/>
      <c r="K105" s="46"/>
      <c r="L105" s="46"/>
      <c r="M105" s="46"/>
      <c r="N105" s="46"/>
      <c r="O105" s="46"/>
      <c r="P105" s="46"/>
      <c r="Q105" s="46"/>
      <c r="R105" s="46"/>
      <c r="S105" s="46"/>
      <c r="T105" s="46"/>
      <c r="U105" s="46"/>
      <c r="V105" s="46"/>
      <c r="W105" s="46"/>
      <c r="X105" s="46"/>
      <c r="Y105" s="46"/>
      <c r="Z105" s="46"/>
      <c r="AA105" s="38"/>
      <c r="AB105" s="46"/>
      <c r="AC105" s="46"/>
      <c r="AD105" s="46"/>
      <c r="AE105" s="46"/>
      <c r="AF105" s="36"/>
      <c r="AG105" s="46"/>
      <c r="AH105" s="46"/>
      <c r="AI105" s="46"/>
      <c r="AJ105" s="38"/>
    </row>
    <row r="106" spans="1:36" ht="16.5" customHeight="1">
      <c r="A106" s="547"/>
      <c r="B106" s="548"/>
      <c r="C106" s="548"/>
      <c r="D106" s="548"/>
      <c r="E106" s="548"/>
      <c r="F106" s="548"/>
      <c r="G106" s="37" t="s">
        <v>1043</v>
      </c>
      <c r="H106" s="44"/>
      <c r="I106" s="44"/>
      <c r="J106" s="44"/>
      <c r="K106" s="44"/>
      <c r="L106" s="44"/>
      <c r="M106" s="44"/>
      <c r="N106" s="44"/>
      <c r="O106" s="44"/>
      <c r="P106" s="44"/>
      <c r="Q106" s="44"/>
      <c r="R106" s="44"/>
      <c r="S106" s="44"/>
      <c r="T106" s="44"/>
      <c r="U106" s="44"/>
      <c r="V106" s="44"/>
      <c r="W106" s="44"/>
      <c r="X106" s="44"/>
      <c r="Y106" s="44"/>
      <c r="Z106" s="44"/>
      <c r="AA106" s="45"/>
      <c r="AB106" s="498"/>
      <c r="AC106" s="499"/>
      <c r="AD106" s="499"/>
      <c r="AE106" s="500"/>
      <c r="AF106" s="37"/>
      <c r="AG106" s="44"/>
      <c r="AH106" s="44"/>
      <c r="AI106" s="44"/>
      <c r="AJ106" s="45"/>
    </row>
    <row r="107" spans="1:36" ht="16.5" customHeight="1">
      <c r="A107" s="559" t="s">
        <v>107</v>
      </c>
      <c r="B107" s="465"/>
      <c r="C107" s="465"/>
      <c r="D107" s="465"/>
      <c r="E107" s="465"/>
      <c r="F107" s="466"/>
      <c r="G107" s="36" t="s">
        <v>108</v>
      </c>
      <c r="H107" s="46"/>
      <c r="I107" s="46"/>
      <c r="J107" s="46"/>
      <c r="K107" s="46"/>
      <c r="L107" s="46"/>
      <c r="M107" s="46"/>
      <c r="N107" s="46"/>
      <c r="O107" s="46"/>
      <c r="P107" s="46"/>
      <c r="Q107" s="46"/>
      <c r="R107" s="46"/>
      <c r="S107" s="46"/>
      <c r="T107" s="46"/>
      <c r="U107" s="46"/>
      <c r="V107" s="46"/>
      <c r="W107" s="46"/>
      <c r="X107" s="46"/>
      <c r="Y107" s="46"/>
      <c r="Z107" s="46"/>
      <c r="AA107" s="38"/>
      <c r="AB107" s="47" t="s">
        <v>109</v>
      </c>
      <c r="AC107" s="39"/>
      <c r="AD107" s="39"/>
      <c r="AE107" s="40"/>
      <c r="AF107" s="36" t="s">
        <v>110</v>
      </c>
      <c r="AG107" s="46"/>
      <c r="AH107" s="46"/>
      <c r="AI107" s="46"/>
      <c r="AJ107" s="38"/>
    </row>
    <row r="108" spans="1:36" ht="16.5" customHeight="1">
      <c r="A108" s="547" t="s">
        <v>111</v>
      </c>
      <c r="B108" s="548"/>
      <c r="C108" s="548"/>
      <c r="D108" s="548"/>
      <c r="E108" s="548"/>
      <c r="F108" s="549"/>
      <c r="G108" s="37"/>
      <c r="H108" s="44"/>
      <c r="I108" s="44"/>
      <c r="J108" s="44"/>
      <c r="K108" s="44"/>
      <c r="L108" s="44"/>
      <c r="M108" s="44"/>
      <c r="N108" s="44"/>
      <c r="O108" s="44"/>
      <c r="P108" s="44"/>
      <c r="Q108" s="44"/>
      <c r="R108" s="44"/>
      <c r="S108" s="44"/>
      <c r="T108" s="44"/>
      <c r="U108" s="44"/>
      <c r="V108" s="44"/>
      <c r="W108" s="44"/>
      <c r="X108" s="44"/>
      <c r="Y108" s="44"/>
      <c r="Z108" s="44"/>
      <c r="AA108" s="45"/>
      <c r="AB108" s="37"/>
      <c r="AC108" s="44"/>
      <c r="AD108" s="44"/>
      <c r="AE108" s="45"/>
      <c r="AF108" s="36"/>
      <c r="AG108" s="46"/>
      <c r="AH108" s="46"/>
      <c r="AI108" s="46"/>
      <c r="AJ108" s="38"/>
    </row>
    <row r="109" spans="1:36" ht="16.5" customHeight="1">
      <c r="A109" s="551" t="s">
        <v>112</v>
      </c>
      <c r="B109" s="552"/>
      <c r="C109" s="552"/>
      <c r="D109" s="552"/>
      <c r="E109" s="552"/>
      <c r="F109" s="553"/>
      <c r="G109" s="373" t="s">
        <v>1047</v>
      </c>
      <c r="H109" s="374"/>
      <c r="I109" s="374"/>
      <c r="J109" s="374"/>
      <c r="K109" s="374"/>
      <c r="L109" s="374"/>
      <c r="M109" s="374"/>
      <c r="N109" s="374"/>
      <c r="O109" s="374"/>
      <c r="P109" s="374"/>
      <c r="Q109" s="374"/>
      <c r="R109" s="374"/>
      <c r="S109" s="374"/>
      <c r="T109" s="374"/>
      <c r="U109" s="374"/>
      <c r="V109" s="374"/>
      <c r="W109" s="374"/>
      <c r="X109" s="374"/>
      <c r="Y109" s="374"/>
      <c r="Z109" s="374"/>
      <c r="AA109" s="375"/>
      <c r="AB109" s="373"/>
      <c r="AC109" s="374"/>
      <c r="AD109" s="374"/>
      <c r="AE109" s="374"/>
      <c r="AF109" s="373"/>
      <c r="AG109" s="374"/>
      <c r="AH109" s="374"/>
      <c r="AI109" s="374"/>
      <c r="AJ109" s="40"/>
    </row>
    <row r="110" spans="1:36" ht="16.5" customHeight="1">
      <c r="A110" s="376"/>
      <c r="B110" s="377"/>
      <c r="C110" s="377"/>
      <c r="D110" s="377"/>
      <c r="E110" s="377"/>
      <c r="F110" s="378"/>
      <c r="G110" s="379" t="s">
        <v>1048</v>
      </c>
      <c r="H110" s="380"/>
      <c r="I110" s="380"/>
      <c r="J110" s="380"/>
      <c r="K110" s="380"/>
      <c r="L110" s="380"/>
      <c r="M110" s="380"/>
      <c r="N110" s="380"/>
      <c r="O110" s="380"/>
      <c r="P110" s="380"/>
      <c r="Q110" s="380"/>
      <c r="R110" s="380"/>
      <c r="S110" s="380"/>
      <c r="T110" s="380"/>
      <c r="U110" s="380"/>
      <c r="V110" s="380"/>
      <c r="W110" s="380"/>
      <c r="X110" s="380"/>
      <c r="Y110" s="380"/>
      <c r="Z110" s="380"/>
      <c r="AA110" s="381"/>
      <c r="AB110" s="379"/>
      <c r="AC110" s="380"/>
      <c r="AD110" s="380"/>
      <c r="AE110" s="380"/>
      <c r="AF110" s="379" t="s">
        <v>338</v>
      </c>
      <c r="AG110" s="380"/>
      <c r="AH110" s="380"/>
      <c r="AI110" s="380"/>
      <c r="AJ110" s="38"/>
    </row>
    <row r="111" spans="1:36" ht="16.5" customHeight="1">
      <c r="A111" s="376"/>
      <c r="B111" s="377"/>
      <c r="C111" s="377"/>
      <c r="D111" s="377"/>
      <c r="E111" s="377"/>
      <c r="F111" s="378"/>
      <c r="G111" s="382" t="s">
        <v>806</v>
      </c>
      <c r="H111" s="380"/>
      <c r="I111" s="380"/>
      <c r="J111" s="380"/>
      <c r="K111" s="380"/>
      <c r="L111" s="380"/>
      <c r="M111" s="380"/>
      <c r="N111" s="380"/>
      <c r="O111" s="380"/>
      <c r="P111" s="380"/>
      <c r="Q111" s="380"/>
      <c r="R111" s="380"/>
      <c r="S111" s="380"/>
      <c r="T111" s="380"/>
      <c r="U111" s="380"/>
      <c r="V111" s="380"/>
      <c r="W111" s="380"/>
      <c r="X111" s="380"/>
      <c r="Y111" s="380"/>
      <c r="Z111" s="380"/>
      <c r="AA111" s="381"/>
      <c r="AB111" s="379"/>
      <c r="AC111" s="380"/>
      <c r="AD111" s="380"/>
      <c r="AE111" s="380"/>
      <c r="AF111" s="379" t="s">
        <v>456</v>
      </c>
      <c r="AG111" s="380"/>
      <c r="AH111" s="380"/>
      <c r="AI111" s="380"/>
      <c r="AJ111" s="38"/>
    </row>
    <row r="112" spans="1:36" ht="16.5" customHeight="1">
      <c r="A112" s="95"/>
      <c r="B112" s="96"/>
      <c r="C112" s="96"/>
      <c r="D112" s="96"/>
      <c r="E112" s="96"/>
      <c r="F112" s="97"/>
      <c r="G112" s="69" t="s">
        <v>345</v>
      </c>
      <c r="H112" s="46"/>
      <c r="I112" s="46"/>
      <c r="J112" s="46"/>
      <c r="K112" s="46"/>
      <c r="L112" s="46"/>
      <c r="M112" s="46"/>
      <c r="N112" s="46"/>
      <c r="O112" s="46"/>
      <c r="P112" s="46"/>
      <c r="Q112" s="46"/>
      <c r="R112" s="46"/>
      <c r="S112" s="46"/>
      <c r="T112" s="46"/>
      <c r="U112" s="46"/>
      <c r="V112" s="46"/>
      <c r="W112" s="46"/>
      <c r="X112" s="46"/>
      <c r="Y112" s="46"/>
      <c r="Z112" s="46"/>
      <c r="AA112" s="38"/>
      <c r="AB112" s="36" t="s">
        <v>339</v>
      </c>
      <c r="AC112" s="46"/>
      <c r="AD112" s="46"/>
      <c r="AE112" s="46"/>
      <c r="AF112" s="36" t="s">
        <v>457</v>
      </c>
      <c r="AG112" s="46"/>
      <c r="AH112" s="46"/>
      <c r="AI112" s="46"/>
      <c r="AJ112" s="38"/>
    </row>
    <row r="113" spans="1:36" ht="16.5" customHeight="1">
      <c r="A113" s="95"/>
      <c r="B113" s="96"/>
      <c r="C113" s="96"/>
      <c r="D113" s="96"/>
      <c r="E113" s="96"/>
      <c r="F113" s="97"/>
      <c r="G113" s="69" t="s">
        <v>346</v>
      </c>
      <c r="H113" s="46"/>
      <c r="I113" s="46"/>
      <c r="J113" s="46"/>
      <c r="K113" s="46"/>
      <c r="L113" s="46"/>
      <c r="M113" s="46"/>
      <c r="N113" s="46"/>
      <c r="O113" s="46"/>
      <c r="P113" s="46"/>
      <c r="Q113" s="46"/>
      <c r="R113" s="46"/>
      <c r="S113" s="46"/>
      <c r="T113" s="46"/>
      <c r="U113" s="46"/>
      <c r="V113" s="46"/>
      <c r="W113" s="46"/>
      <c r="X113" s="46"/>
      <c r="Y113" s="46"/>
      <c r="Z113" s="46"/>
      <c r="AA113" s="38"/>
      <c r="AB113" s="46" t="s">
        <v>808</v>
      </c>
      <c r="AC113" s="46"/>
      <c r="AD113" s="46"/>
      <c r="AE113" s="46"/>
      <c r="AF113" s="36" t="s">
        <v>661</v>
      </c>
      <c r="AG113" s="46"/>
      <c r="AH113" s="46"/>
      <c r="AI113" s="46"/>
      <c r="AJ113" s="38"/>
    </row>
    <row r="114" spans="1:36" ht="27.75" customHeight="1">
      <c r="A114" s="95"/>
      <c r="B114" s="96"/>
      <c r="C114" s="96"/>
      <c r="D114" s="96"/>
      <c r="E114" s="96"/>
      <c r="F114" s="97"/>
      <c r="G114" s="36" t="s">
        <v>347</v>
      </c>
      <c r="H114" s="46"/>
      <c r="I114" s="46"/>
      <c r="J114" s="46"/>
      <c r="K114" s="46"/>
      <c r="L114" s="46"/>
      <c r="M114" s="46"/>
      <c r="N114" s="46"/>
      <c r="O114" s="46"/>
      <c r="P114" s="46"/>
      <c r="Q114" s="46"/>
      <c r="R114" s="46"/>
      <c r="S114" s="46"/>
      <c r="T114" s="46"/>
      <c r="U114" s="46"/>
      <c r="V114" s="46"/>
      <c r="W114" s="46"/>
      <c r="X114" s="46"/>
      <c r="Y114" s="46"/>
      <c r="Z114" s="46"/>
      <c r="AA114" s="38"/>
      <c r="AB114" s="36" t="s">
        <v>809</v>
      </c>
      <c r="AC114" s="46"/>
      <c r="AD114" s="46"/>
      <c r="AE114" s="46"/>
      <c r="AF114" s="36" t="s">
        <v>340</v>
      </c>
      <c r="AG114" s="46"/>
      <c r="AH114" s="46"/>
      <c r="AI114" s="46"/>
      <c r="AJ114" s="38"/>
    </row>
    <row r="115" spans="1:36" ht="16.5" customHeight="1">
      <c r="A115" s="36"/>
      <c r="B115" s="46"/>
      <c r="C115" s="46"/>
      <c r="D115" s="46"/>
      <c r="E115" s="46"/>
      <c r="F115" s="38"/>
      <c r="G115" s="36" t="s">
        <v>348</v>
      </c>
      <c r="H115" s="46"/>
      <c r="I115" s="46"/>
      <c r="J115" s="46"/>
      <c r="K115" s="46"/>
      <c r="L115" s="46"/>
      <c r="M115" s="46"/>
      <c r="N115" s="46"/>
      <c r="O115" s="46"/>
      <c r="P115" s="46"/>
      <c r="Q115" s="46"/>
      <c r="R115" s="46"/>
      <c r="S115" s="46"/>
      <c r="T115" s="46"/>
      <c r="U115" s="46"/>
      <c r="V115" s="46"/>
      <c r="W115" s="46"/>
      <c r="X115" s="46"/>
      <c r="Y115" s="46"/>
      <c r="Z115" s="46"/>
      <c r="AA115" s="38"/>
      <c r="AB115" s="46" t="s">
        <v>810</v>
      </c>
      <c r="AC115" s="46"/>
      <c r="AD115" s="46"/>
      <c r="AE115" s="46"/>
      <c r="AF115" s="285"/>
      <c r="AG115" s="306"/>
      <c r="AH115" s="306"/>
      <c r="AI115" s="306"/>
      <c r="AJ115" s="38"/>
    </row>
    <row r="116" spans="1:36" ht="16.5" customHeight="1">
      <c r="A116" s="36"/>
      <c r="B116" s="46"/>
      <c r="C116" s="46"/>
      <c r="D116" s="46"/>
      <c r="E116" s="46"/>
      <c r="F116" s="38"/>
      <c r="G116" s="71" t="s">
        <v>807</v>
      </c>
      <c r="H116" s="46"/>
      <c r="I116" s="46"/>
      <c r="J116" s="46"/>
      <c r="K116" s="46"/>
      <c r="L116" s="46"/>
      <c r="M116" s="46"/>
      <c r="N116" s="46"/>
      <c r="O116" s="46"/>
      <c r="P116" s="46"/>
      <c r="Q116" s="46"/>
      <c r="R116" s="46"/>
      <c r="S116" s="46"/>
      <c r="T116" s="46"/>
      <c r="U116" s="46"/>
      <c r="V116" s="46"/>
      <c r="W116" s="46"/>
      <c r="X116" s="46"/>
      <c r="Y116" s="46"/>
      <c r="Z116" s="46"/>
      <c r="AA116" s="38"/>
      <c r="AB116" s="36" t="s">
        <v>1046</v>
      </c>
      <c r="AC116" s="46"/>
      <c r="AD116" s="46"/>
      <c r="AE116" s="46"/>
      <c r="AF116" s="36"/>
      <c r="AG116" s="46"/>
      <c r="AH116" s="46"/>
      <c r="AI116" s="46"/>
      <c r="AJ116" s="38"/>
    </row>
    <row r="117" spans="1:36" ht="16.5" customHeight="1">
      <c r="A117" s="36"/>
      <c r="B117" s="46"/>
      <c r="C117" s="46"/>
      <c r="D117" s="46"/>
      <c r="E117" s="46"/>
      <c r="F117" s="38"/>
      <c r="G117" s="69" t="s">
        <v>1049</v>
      </c>
      <c r="H117" s="46"/>
      <c r="I117" s="46"/>
      <c r="J117" s="46"/>
      <c r="K117" s="46"/>
      <c r="L117" s="46"/>
      <c r="M117" s="46"/>
      <c r="N117" s="46"/>
      <c r="O117" s="46"/>
      <c r="P117" s="46"/>
      <c r="Q117" s="46"/>
      <c r="R117" s="46"/>
      <c r="S117" s="46"/>
      <c r="T117" s="46"/>
      <c r="U117" s="46"/>
      <c r="V117" s="46"/>
      <c r="W117" s="46"/>
      <c r="X117" s="46"/>
      <c r="Y117" s="46"/>
      <c r="Z117" s="46"/>
      <c r="AA117" s="38"/>
      <c r="AB117" s="36" t="s">
        <v>811</v>
      </c>
      <c r="AC117" s="46"/>
      <c r="AD117" s="46"/>
      <c r="AE117" s="46"/>
      <c r="AF117" s="36"/>
      <c r="AG117" s="46"/>
      <c r="AH117" s="46"/>
      <c r="AI117" s="46"/>
      <c r="AJ117" s="38"/>
    </row>
    <row r="118" spans="1:36" ht="16.5" customHeight="1">
      <c r="A118" s="36"/>
      <c r="B118" s="46"/>
      <c r="C118" s="46"/>
      <c r="D118" s="46"/>
      <c r="E118" s="46"/>
      <c r="F118" s="38"/>
      <c r="G118" s="107" t="s">
        <v>349</v>
      </c>
      <c r="H118" s="46"/>
      <c r="I118" s="46"/>
      <c r="J118" s="46"/>
      <c r="K118" s="46"/>
      <c r="L118" s="46"/>
      <c r="M118" s="46"/>
      <c r="N118" s="46"/>
      <c r="O118" s="46"/>
      <c r="P118" s="46"/>
      <c r="Q118" s="46"/>
      <c r="R118" s="46"/>
      <c r="S118" s="46"/>
      <c r="T118" s="46"/>
      <c r="U118" s="46"/>
      <c r="V118" s="46"/>
      <c r="W118" s="46"/>
      <c r="X118" s="46"/>
      <c r="Y118" s="46"/>
      <c r="Z118" s="46"/>
      <c r="AA118" s="38"/>
      <c r="AB118" s="36"/>
      <c r="AC118" s="46"/>
      <c r="AD118" s="46"/>
      <c r="AE118" s="46"/>
      <c r="AF118" s="36"/>
      <c r="AG118" s="46"/>
      <c r="AH118" s="46"/>
      <c r="AI118" s="46"/>
      <c r="AJ118" s="38"/>
    </row>
    <row r="119" spans="1:36" ht="16.5" customHeight="1">
      <c r="A119" s="36"/>
      <c r="B119" s="46"/>
      <c r="C119" s="46"/>
      <c r="D119" s="46"/>
      <c r="E119" s="46"/>
      <c r="F119" s="38"/>
      <c r="G119" s="37" t="s">
        <v>350</v>
      </c>
      <c r="H119" s="44"/>
      <c r="I119" s="44"/>
      <c r="J119" s="44"/>
      <c r="K119" s="44"/>
      <c r="L119" s="44"/>
      <c r="M119" s="44"/>
      <c r="N119" s="44"/>
      <c r="O119" s="44"/>
      <c r="P119" s="44"/>
      <c r="Q119" s="44"/>
      <c r="R119" s="44"/>
      <c r="S119" s="44"/>
      <c r="T119" s="44"/>
      <c r="U119" s="44"/>
      <c r="V119" s="44"/>
      <c r="W119" s="44"/>
      <c r="X119" s="44"/>
      <c r="Y119" s="44"/>
      <c r="Z119" s="44"/>
      <c r="AA119" s="45"/>
      <c r="AB119" s="36"/>
      <c r="AC119" s="46"/>
      <c r="AD119" s="46"/>
      <c r="AE119" s="46"/>
      <c r="AF119" s="36"/>
      <c r="AG119" s="46"/>
      <c r="AH119" s="46"/>
      <c r="AI119" s="46"/>
      <c r="AJ119" s="38"/>
    </row>
    <row r="120" spans="1:36" ht="16.5" customHeight="1">
      <c r="A120" s="464" t="s">
        <v>662</v>
      </c>
      <c r="B120" s="465"/>
      <c r="C120" s="465"/>
      <c r="D120" s="465"/>
      <c r="E120" s="465"/>
      <c r="F120" s="466"/>
      <c r="G120" s="108" t="s">
        <v>141</v>
      </c>
      <c r="H120" s="39"/>
      <c r="I120" s="39"/>
      <c r="J120" s="39"/>
      <c r="K120" s="39"/>
      <c r="L120" s="39"/>
      <c r="M120" s="39"/>
      <c r="N120" s="39"/>
      <c r="O120" s="39"/>
      <c r="P120" s="39"/>
      <c r="Q120" s="39"/>
      <c r="R120" s="39"/>
      <c r="S120" s="39"/>
      <c r="T120" s="39"/>
      <c r="U120" s="39"/>
      <c r="V120" s="39"/>
      <c r="W120" s="39"/>
      <c r="X120" s="39"/>
      <c r="Y120" s="39"/>
      <c r="Z120" s="39"/>
      <c r="AA120" s="40"/>
      <c r="AB120" s="109" t="s">
        <v>1050</v>
      </c>
      <c r="AC120" s="39"/>
      <c r="AD120" s="39"/>
      <c r="AE120" s="39"/>
      <c r="AF120" s="36"/>
      <c r="AG120" s="46"/>
      <c r="AH120" s="46"/>
      <c r="AI120" s="46"/>
      <c r="AJ120" s="38"/>
    </row>
    <row r="121" spans="1:36" ht="22.5" customHeight="1">
      <c r="A121" s="467"/>
      <c r="B121" s="468"/>
      <c r="C121" s="468"/>
      <c r="D121" s="468"/>
      <c r="E121" s="468"/>
      <c r="F121" s="469"/>
      <c r="G121" s="110" t="s">
        <v>142</v>
      </c>
      <c r="H121" s="46"/>
      <c r="I121" s="46"/>
      <c r="J121" s="46"/>
      <c r="K121" s="46"/>
      <c r="L121" s="46"/>
      <c r="M121" s="46"/>
      <c r="N121" s="46"/>
      <c r="O121" s="46"/>
      <c r="P121" s="46"/>
      <c r="Q121" s="46"/>
      <c r="R121" s="46"/>
      <c r="S121" s="46"/>
      <c r="T121" s="46"/>
      <c r="U121" s="46"/>
      <c r="V121" s="46"/>
      <c r="W121" s="46"/>
      <c r="X121" s="46"/>
      <c r="Y121" s="46"/>
      <c r="Z121" s="46"/>
      <c r="AA121" s="38"/>
      <c r="AB121" s="111" t="s">
        <v>1051</v>
      </c>
      <c r="AC121" s="46"/>
      <c r="AD121" s="46"/>
      <c r="AE121" s="46"/>
      <c r="AF121" s="112" t="s">
        <v>351</v>
      </c>
      <c r="AG121" s="46"/>
      <c r="AH121" s="46"/>
      <c r="AI121" s="46"/>
      <c r="AJ121" s="38"/>
    </row>
    <row r="122" spans="1:36" ht="16.5" customHeight="1">
      <c r="A122" s="36"/>
      <c r="B122" s="46"/>
      <c r="C122" s="46"/>
      <c r="D122" s="46"/>
      <c r="E122" s="46"/>
      <c r="F122" s="38"/>
      <c r="G122" s="110" t="s">
        <v>143</v>
      </c>
      <c r="H122" s="46"/>
      <c r="I122" s="46"/>
      <c r="J122" s="46"/>
      <c r="K122" s="46"/>
      <c r="L122" s="46"/>
      <c r="M122" s="46"/>
      <c r="N122" s="46"/>
      <c r="O122" s="46"/>
      <c r="P122" s="46"/>
      <c r="Q122" s="46"/>
      <c r="R122" s="46"/>
      <c r="S122" s="46"/>
      <c r="T122" s="46"/>
      <c r="U122" s="46"/>
      <c r="V122" s="46"/>
      <c r="W122" s="46"/>
      <c r="X122" s="46"/>
      <c r="Y122" s="46"/>
      <c r="Z122" s="46"/>
      <c r="AA122" s="38"/>
      <c r="AB122" s="111" t="s">
        <v>1052</v>
      </c>
      <c r="AC122" s="46"/>
      <c r="AD122" s="46"/>
      <c r="AE122" s="46"/>
      <c r="AF122" s="112" t="s">
        <v>352</v>
      </c>
      <c r="AG122" s="46"/>
      <c r="AH122" s="46"/>
      <c r="AI122" s="46"/>
      <c r="AJ122" s="38"/>
    </row>
    <row r="123" spans="1:36" ht="16.5" customHeight="1">
      <c r="A123" s="36"/>
      <c r="B123" s="46"/>
      <c r="C123" s="46"/>
      <c r="D123" s="46"/>
      <c r="E123" s="46"/>
      <c r="F123" s="38"/>
      <c r="G123" s="110" t="s">
        <v>353</v>
      </c>
      <c r="H123" s="46"/>
      <c r="I123" s="46"/>
      <c r="J123" s="46"/>
      <c r="K123" s="46"/>
      <c r="L123" s="46"/>
      <c r="M123" s="46"/>
      <c r="N123" s="46"/>
      <c r="O123" s="46"/>
      <c r="P123" s="46"/>
      <c r="Q123" s="46"/>
      <c r="R123" s="46"/>
      <c r="S123" s="46"/>
      <c r="T123" s="46"/>
      <c r="U123" s="46"/>
      <c r="V123" s="46"/>
      <c r="W123" s="46"/>
      <c r="X123" s="46"/>
      <c r="Y123" s="46"/>
      <c r="Z123" s="46"/>
      <c r="AA123" s="38"/>
      <c r="AB123" s="111" t="s">
        <v>1051</v>
      </c>
      <c r="AC123" s="46"/>
      <c r="AD123" s="46"/>
      <c r="AE123" s="46"/>
      <c r="AF123" s="36"/>
      <c r="AG123" s="46"/>
      <c r="AH123" s="46"/>
      <c r="AI123" s="46"/>
      <c r="AJ123" s="38"/>
    </row>
    <row r="124" spans="1:36" ht="16.5" customHeight="1">
      <c r="A124" s="36"/>
      <c r="B124" s="46"/>
      <c r="C124" s="46"/>
      <c r="D124" s="46"/>
      <c r="E124" s="46"/>
      <c r="F124" s="38"/>
      <c r="G124" s="295" t="s">
        <v>1055</v>
      </c>
      <c r="H124" s="46"/>
      <c r="I124" s="46"/>
      <c r="J124" s="46"/>
      <c r="K124" s="46"/>
      <c r="L124" s="46"/>
      <c r="M124" s="46"/>
      <c r="N124" s="46"/>
      <c r="O124" s="46"/>
      <c r="P124" s="46"/>
      <c r="Q124" s="46"/>
      <c r="R124" s="46"/>
      <c r="S124" s="46"/>
      <c r="T124" s="46"/>
      <c r="U124" s="46"/>
      <c r="V124" s="46"/>
      <c r="W124" s="46"/>
      <c r="X124" s="46"/>
      <c r="Y124" s="46"/>
      <c r="Z124" s="46"/>
      <c r="AA124" s="38"/>
      <c r="AB124" s="111" t="s">
        <v>1053</v>
      </c>
      <c r="AC124" s="46"/>
      <c r="AD124" s="46"/>
      <c r="AE124" s="46"/>
      <c r="AF124" s="36"/>
      <c r="AG124" s="46"/>
      <c r="AH124" s="46"/>
      <c r="AI124" s="46"/>
      <c r="AJ124" s="38"/>
    </row>
    <row r="125" spans="1:36" ht="16.5" customHeight="1">
      <c r="A125" s="36"/>
      <c r="B125" s="46"/>
      <c r="C125" s="46"/>
      <c r="D125" s="46"/>
      <c r="E125" s="46"/>
      <c r="F125" s="38"/>
      <c r="G125" s="295" t="s">
        <v>1056</v>
      </c>
      <c r="H125" s="46"/>
      <c r="I125" s="46"/>
      <c r="J125" s="46"/>
      <c r="K125" s="46"/>
      <c r="L125" s="46"/>
      <c r="M125" s="46"/>
      <c r="N125" s="46"/>
      <c r="O125" s="46"/>
      <c r="P125" s="46"/>
      <c r="Q125" s="46"/>
      <c r="R125" s="46"/>
      <c r="S125" s="46"/>
      <c r="T125" s="46"/>
      <c r="U125" s="46"/>
      <c r="V125" s="46"/>
      <c r="W125" s="46"/>
      <c r="X125" s="46"/>
      <c r="Y125" s="46"/>
      <c r="Z125" s="46"/>
      <c r="AA125" s="38"/>
      <c r="AB125" s="111" t="s">
        <v>1054</v>
      </c>
      <c r="AC125" s="46"/>
      <c r="AD125" s="46"/>
      <c r="AE125" s="46"/>
      <c r="AF125" s="36"/>
      <c r="AG125" s="46"/>
      <c r="AH125" s="46"/>
      <c r="AI125" s="46"/>
      <c r="AJ125" s="38"/>
    </row>
    <row r="126" spans="1:36" ht="16.5" customHeight="1">
      <c r="A126" s="36"/>
      <c r="B126" s="46"/>
      <c r="C126" s="46"/>
      <c r="D126" s="46"/>
      <c r="E126" s="46"/>
      <c r="F126" s="38"/>
      <c r="G126" s="295" t="s">
        <v>354</v>
      </c>
      <c r="H126" s="46"/>
      <c r="I126" s="46"/>
      <c r="J126" s="46"/>
      <c r="K126" s="46"/>
      <c r="L126" s="46"/>
      <c r="M126" s="46"/>
      <c r="N126" s="46"/>
      <c r="O126" s="46"/>
      <c r="P126" s="46"/>
      <c r="Q126" s="46"/>
      <c r="R126" s="46"/>
      <c r="S126" s="46"/>
      <c r="T126" s="46"/>
      <c r="U126" s="46"/>
      <c r="V126" s="46"/>
      <c r="W126" s="46"/>
      <c r="X126" s="46"/>
      <c r="Y126" s="46"/>
      <c r="Z126" s="46"/>
      <c r="AA126" s="38"/>
      <c r="AB126" s="113" t="s">
        <v>355</v>
      </c>
      <c r="AC126" s="46"/>
      <c r="AD126" s="46"/>
      <c r="AE126" s="46"/>
      <c r="AF126" s="36"/>
      <c r="AG126" s="46"/>
      <c r="AH126" s="46"/>
      <c r="AI126" s="46"/>
      <c r="AJ126" s="38"/>
    </row>
    <row r="127" spans="1:36" ht="16.5" customHeight="1">
      <c r="A127" s="36"/>
      <c r="B127" s="46"/>
      <c r="C127" s="46"/>
      <c r="D127" s="46"/>
      <c r="E127" s="46"/>
      <c r="F127" s="38"/>
      <c r="G127" s="295" t="s">
        <v>356</v>
      </c>
      <c r="H127" s="46"/>
      <c r="I127" s="46"/>
      <c r="J127" s="46"/>
      <c r="K127" s="46"/>
      <c r="L127" s="46"/>
      <c r="M127" s="46"/>
      <c r="N127" s="46"/>
      <c r="O127" s="46"/>
      <c r="P127" s="46"/>
      <c r="Q127" s="46"/>
      <c r="R127" s="46"/>
      <c r="S127" s="46"/>
      <c r="T127" s="46"/>
      <c r="U127" s="46"/>
      <c r="V127" s="46"/>
      <c r="W127" s="46"/>
      <c r="X127" s="46"/>
      <c r="Y127" s="46"/>
      <c r="Z127" s="46"/>
      <c r="AA127" s="38"/>
      <c r="AB127" s="112" t="s">
        <v>357</v>
      </c>
      <c r="AC127" s="46"/>
      <c r="AD127" s="46"/>
      <c r="AE127" s="46"/>
      <c r="AF127" s="36"/>
      <c r="AG127" s="46"/>
      <c r="AH127" s="46"/>
      <c r="AI127" s="46"/>
      <c r="AJ127" s="38"/>
    </row>
    <row r="128" spans="1:36" ht="16.5" customHeight="1">
      <c r="A128" s="37"/>
      <c r="B128" s="44"/>
      <c r="C128" s="44"/>
      <c r="D128" s="44"/>
      <c r="E128" s="44"/>
      <c r="F128" s="45"/>
      <c r="G128" s="114" t="s">
        <v>358</v>
      </c>
      <c r="H128" s="44"/>
      <c r="I128" s="44"/>
      <c r="J128" s="44"/>
      <c r="K128" s="44"/>
      <c r="L128" s="44"/>
      <c r="M128" s="44"/>
      <c r="N128" s="44"/>
      <c r="O128" s="44"/>
      <c r="P128" s="44"/>
      <c r="Q128" s="44"/>
      <c r="R128" s="44"/>
      <c r="S128" s="44"/>
      <c r="T128" s="44"/>
      <c r="U128" s="44"/>
      <c r="V128" s="44"/>
      <c r="W128" s="44"/>
      <c r="X128" s="44"/>
      <c r="Y128" s="44"/>
      <c r="Z128" s="44"/>
      <c r="AA128" s="45"/>
      <c r="AB128" s="115"/>
      <c r="AC128" s="44"/>
      <c r="AD128" s="44"/>
      <c r="AE128" s="44"/>
      <c r="AF128" s="37"/>
      <c r="AG128" s="44"/>
      <c r="AH128" s="44"/>
      <c r="AI128" s="44"/>
      <c r="AJ128" s="45"/>
    </row>
    <row r="129" spans="1:36" ht="16.5" customHeight="1">
      <c r="A129" s="464" t="s">
        <v>359</v>
      </c>
      <c r="B129" s="535"/>
      <c r="C129" s="535"/>
      <c r="D129" s="535"/>
      <c r="E129" s="535"/>
      <c r="F129" s="536"/>
      <c r="G129" s="116" t="s">
        <v>360</v>
      </c>
      <c r="H129" s="39"/>
      <c r="I129" s="39"/>
      <c r="J129" s="39"/>
      <c r="K129" s="39"/>
      <c r="L129" s="39"/>
      <c r="M129" s="39"/>
      <c r="N129" s="39"/>
      <c r="O129" s="39"/>
      <c r="P129" s="39"/>
      <c r="Q129" s="39"/>
      <c r="R129" s="39"/>
      <c r="S129" s="39"/>
      <c r="T129" s="39"/>
      <c r="U129" s="39"/>
      <c r="V129" s="39"/>
      <c r="W129" s="39"/>
      <c r="X129" s="39"/>
      <c r="Y129" s="39"/>
      <c r="Z129" s="39"/>
      <c r="AA129" s="39"/>
      <c r="AB129" s="117"/>
      <c r="AC129" s="39"/>
      <c r="AD129" s="39"/>
      <c r="AE129" s="40"/>
      <c r="AF129" s="39"/>
      <c r="AG129" s="39"/>
      <c r="AH129" s="39"/>
      <c r="AI129" s="39"/>
      <c r="AJ129" s="40"/>
    </row>
    <row r="130" spans="1:36" ht="16.5" customHeight="1">
      <c r="A130" s="550"/>
      <c r="B130" s="560"/>
      <c r="C130" s="560"/>
      <c r="D130" s="560"/>
      <c r="E130" s="560"/>
      <c r="F130" s="561"/>
      <c r="G130" s="46" t="s">
        <v>361</v>
      </c>
      <c r="H130" s="46"/>
      <c r="I130" s="46"/>
      <c r="J130" s="46"/>
      <c r="K130" s="46"/>
      <c r="L130" s="46"/>
      <c r="M130" s="46"/>
      <c r="N130" s="46"/>
      <c r="O130" s="46"/>
      <c r="P130" s="46"/>
      <c r="Q130" s="46"/>
      <c r="R130" s="46"/>
      <c r="S130" s="46"/>
      <c r="T130" s="46"/>
      <c r="U130" s="46"/>
      <c r="V130" s="46"/>
      <c r="W130" s="46"/>
      <c r="X130" s="46"/>
      <c r="Y130" s="46"/>
      <c r="Z130" s="46"/>
      <c r="AA130" s="46"/>
      <c r="AB130" s="36" t="s">
        <v>362</v>
      </c>
      <c r="AC130" s="46"/>
      <c r="AD130" s="46"/>
      <c r="AE130" s="38"/>
      <c r="AF130" s="452" t="s">
        <v>663</v>
      </c>
      <c r="AG130" s="452"/>
      <c r="AH130" s="452"/>
      <c r="AI130" s="452"/>
      <c r="AJ130" s="38"/>
    </row>
    <row r="131" spans="1:36" ht="16.5" customHeight="1">
      <c r="A131" s="36"/>
      <c r="B131" s="46"/>
      <c r="C131" s="46"/>
      <c r="D131" s="46"/>
      <c r="E131" s="46"/>
      <c r="F131" s="38"/>
      <c r="G131" s="78" t="s">
        <v>145</v>
      </c>
      <c r="H131" s="46"/>
      <c r="I131" s="46"/>
      <c r="J131" s="46"/>
      <c r="K131" s="46"/>
      <c r="L131" s="46"/>
      <c r="M131" s="46"/>
      <c r="N131" s="46"/>
      <c r="O131" s="46"/>
      <c r="P131" s="46"/>
      <c r="Q131" s="46"/>
      <c r="R131" s="46"/>
      <c r="S131" s="46"/>
      <c r="T131" s="46"/>
      <c r="U131" s="46"/>
      <c r="V131" s="46"/>
      <c r="W131" s="46"/>
      <c r="X131" s="46"/>
      <c r="Y131" s="46"/>
      <c r="Z131" s="46"/>
      <c r="AA131" s="46"/>
      <c r="AB131" s="36" t="s">
        <v>1065</v>
      </c>
      <c r="AC131" s="46"/>
      <c r="AD131" s="46"/>
      <c r="AE131" s="38"/>
      <c r="AF131" s="33" t="s">
        <v>137</v>
      </c>
      <c r="AG131" s="46"/>
      <c r="AH131" s="46"/>
      <c r="AI131" s="46"/>
      <c r="AJ131" s="38"/>
    </row>
    <row r="132" spans="1:36" ht="16.5" customHeight="1">
      <c r="A132" s="36"/>
      <c r="B132" s="46"/>
      <c r="C132" s="46"/>
      <c r="D132" s="46"/>
      <c r="E132" s="46"/>
      <c r="F132" s="38"/>
      <c r="G132" s="46" t="s">
        <v>144</v>
      </c>
      <c r="H132" s="46"/>
      <c r="I132" s="46"/>
      <c r="J132" s="46"/>
      <c r="K132" s="46"/>
      <c r="L132" s="46"/>
      <c r="M132" s="46"/>
      <c r="N132" s="46"/>
      <c r="O132" s="46"/>
      <c r="P132" s="46"/>
      <c r="Q132" s="46"/>
      <c r="R132" s="46"/>
      <c r="S132" s="46"/>
      <c r="T132" s="46"/>
      <c r="U132" s="46"/>
      <c r="V132" s="46"/>
      <c r="W132" s="46"/>
      <c r="X132" s="46"/>
      <c r="Y132" s="46"/>
      <c r="Z132" s="46"/>
      <c r="AA132" s="46"/>
      <c r="AB132" s="36"/>
      <c r="AC132" s="46"/>
      <c r="AD132" s="46"/>
      <c r="AE132" s="38"/>
      <c r="AF132" s="46" t="s">
        <v>363</v>
      </c>
      <c r="AG132" s="46"/>
      <c r="AH132" s="46"/>
      <c r="AI132" s="46"/>
      <c r="AJ132" s="38"/>
    </row>
    <row r="133" spans="1:36" ht="16.5" customHeight="1">
      <c r="A133" s="36"/>
      <c r="B133" s="46"/>
      <c r="C133" s="46"/>
      <c r="D133" s="46"/>
      <c r="E133" s="46"/>
      <c r="F133" s="38"/>
      <c r="G133" s="78" t="s">
        <v>618</v>
      </c>
      <c r="H133" s="46"/>
      <c r="I133" s="46"/>
      <c r="J133" s="46"/>
      <c r="K133" s="46"/>
      <c r="L133" s="46"/>
      <c r="M133" s="46"/>
      <c r="N133" s="46"/>
      <c r="O133" s="46"/>
      <c r="P133" s="46"/>
      <c r="Q133" s="46"/>
      <c r="R133" s="46"/>
      <c r="S133" s="46"/>
      <c r="T133" s="46"/>
      <c r="U133" s="46"/>
      <c r="V133" s="46"/>
      <c r="W133" s="46"/>
      <c r="X133" s="46"/>
      <c r="Y133" s="46"/>
      <c r="Z133" s="46"/>
      <c r="AA133" s="46"/>
      <c r="AB133" s="36" t="s">
        <v>364</v>
      </c>
      <c r="AC133" s="46"/>
      <c r="AD133" s="46"/>
      <c r="AE133" s="38"/>
      <c r="AF133" s="46"/>
      <c r="AG133" s="46"/>
      <c r="AH133" s="46"/>
      <c r="AI133" s="46"/>
      <c r="AJ133" s="38"/>
    </row>
    <row r="134" spans="1:36" ht="16.5" customHeight="1">
      <c r="A134" s="36"/>
      <c r="B134" s="46"/>
      <c r="C134" s="46"/>
      <c r="D134" s="46"/>
      <c r="E134" s="46"/>
      <c r="F134" s="38"/>
      <c r="G134" s="46" t="s">
        <v>365</v>
      </c>
      <c r="H134" s="46"/>
      <c r="I134" s="46"/>
      <c r="J134" s="46"/>
      <c r="K134" s="46"/>
      <c r="L134" s="46"/>
      <c r="M134" s="46"/>
      <c r="N134" s="46"/>
      <c r="O134" s="46"/>
      <c r="P134" s="46"/>
      <c r="Q134" s="46"/>
      <c r="R134" s="46"/>
      <c r="S134" s="46"/>
      <c r="T134" s="46"/>
      <c r="U134" s="46"/>
      <c r="V134" s="46"/>
      <c r="W134" s="46"/>
      <c r="X134" s="46"/>
      <c r="Y134" s="46"/>
      <c r="Z134" s="46"/>
      <c r="AA134" s="46"/>
      <c r="AB134" s="36" t="s">
        <v>366</v>
      </c>
      <c r="AC134" s="46"/>
      <c r="AD134" s="46"/>
      <c r="AE134" s="38"/>
      <c r="AF134" s="34" t="s">
        <v>666</v>
      </c>
      <c r="AG134" s="46"/>
      <c r="AH134" s="46"/>
      <c r="AI134" s="46"/>
      <c r="AJ134" s="38"/>
    </row>
    <row r="135" spans="1:36" ht="16.5" customHeight="1">
      <c r="A135" s="36"/>
      <c r="B135" s="46"/>
      <c r="C135" s="46"/>
      <c r="D135" s="46"/>
      <c r="E135" s="46"/>
      <c r="F135" s="38"/>
      <c r="G135" s="305" t="s">
        <v>619</v>
      </c>
      <c r="H135" s="85"/>
      <c r="I135" s="85"/>
      <c r="J135" s="85"/>
      <c r="K135" s="85"/>
      <c r="L135" s="46"/>
      <c r="M135" s="46"/>
      <c r="N135" s="46"/>
      <c r="O135" s="46"/>
      <c r="P135" s="46"/>
      <c r="Q135" s="46"/>
      <c r="R135" s="46"/>
      <c r="S135" s="46"/>
      <c r="T135" s="46"/>
      <c r="U135" s="46"/>
      <c r="V135" s="46"/>
      <c r="W135" s="46"/>
      <c r="X135" s="46"/>
      <c r="Y135" s="46"/>
      <c r="Z135" s="46"/>
      <c r="AA135" s="46"/>
      <c r="AB135" s="36" t="s">
        <v>367</v>
      </c>
      <c r="AC135" s="46"/>
      <c r="AD135" s="46"/>
      <c r="AE135" s="38"/>
      <c r="AF135" s="46" t="s">
        <v>1144</v>
      </c>
      <c r="AG135" s="46"/>
      <c r="AH135" s="46"/>
      <c r="AI135" s="46"/>
      <c r="AJ135" s="38"/>
    </row>
    <row r="136" spans="1:36" ht="16.5" customHeight="1">
      <c r="A136" s="36"/>
      <c r="B136" s="46"/>
      <c r="C136" s="46"/>
      <c r="D136" s="46"/>
      <c r="E136" s="46"/>
      <c r="F136" s="38"/>
      <c r="G136" s="296" t="s">
        <v>368</v>
      </c>
      <c r="H136" s="46"/>
      <c r="I136" s="46"/>
      <c r="J136" s="46"/>
      <c r="K136" s="46"/>
      <c r="L136" s="46"/>
      <c r="M136" s="46"/>
      <c r="N136" s="46"/>
      <c r="O136" s="46"/>
      <c r="P136" s="46"/>
      <c r="Q136" s="46"/>
      <c r="R136" s="46"/>
      <c r="S136" s="46"/>
      <c r="T136" s="46"/>
      <c r="U136" s="46"/>
      <c r="V136" s="46"/>
      <c r="W136" s="46"/>
      <c r="X136" s="46"/>
      <c r="Y136" s="46"/>
      <c r="Z136" s="46"/>
      <c r="AA136" s="46"/>
      <c r="AB136" s="435" t="s">
        <v>816</v>
      </c>
      <c r="AC136" s="436"/>
      <c r="AD136" s="436"/>
      <c r="AE136" s="437"/>
      <c r="AF136" s="46" t="s">
        <v>370</v>
      </c>
      <c r="AG136" s="46"/>
      <c r="AH136" s="46"/>
      <c r="AI136" s="46"/>
      <c r="AJ136" s="38"/>
    </row>
    <row r="137" spans="1:36" ht="16.5" customHeight="1">
      <c r="A137" s="36"/>
      <c r="B137" s="46"/>
      <c r="C137" s="46"/>
      <c r="D137" s="46"/>
      <c r="E137" s="46"/>
      <c r="F137" s="38"/>
      <c r="G137" s="296" t="s">
        <v>369</v>
      </c>
      <c r="H137" s="46"/>
      <c r="I137" s="46"/>
      <c r="J137" s="46"/>
      <c r="K137" s="46"/>
      <c r="L137" s="46"/>
      <c r="M137" s="46"/>
      <c r="N137" s="46"/>
      <c r="O137" s="46"/>
      <c r="P137" s="46"/>
      <c r="Q137" s="46"/>
      <c r="R137" s="46"/>
      <c r="S137" s="46"/>
      <c r="T137" s="46"/>
      <c r="U137" s="46"/>
      <c r="V137" s="46"/>
      <c r="W137" s="46"/>
      <c r="X137" s="46"/>
      <c r="Y137" s="46"/>
      <c r="Z137" s="46"/>
      <c r="AA137" s="46"/>
      <c r="AB137" s="435"/>
      <c r="AC137" s="436"/>
      <c r="AD137" s="436"/>
      <c r="AE137" s="437"/>
      <c r="AF137" s="46" t="s">
        <v>664</v>
      </c>
      <c r="AG137" s="46"/>
      <c r="AH137" s="46"/>
      <c r="AI137" s="46"/>
      <c r="AJ137" s="38"/>
    </row>
    <row r="138" spans="1:36" ht="16.5" customHeight="1">
      <c r="A138" s="36"/>
      <c r="B138" s="46"/>
      <c r="C138" s="46"/>
      <c r="D138" s="46"/>
      <c r="E138" s="46"/>
      <c r="F138" s="38"/>
      <c r="G138" s="46" t="s">
        <v>620</v>
      </c>
      <c r="H138" s="46"/>
      <c r="I138" s="46"/>
      <c r="J138" s="46"/>
      <c r="K138" s="46"/>
      <c r="L138" s="46"/>
      <c r="M138" s="46"/>
      <c r="N138" s="46"/>
      <c r="O138" s="46"/>
      <c r="P138" s="46"/>
      <c r="Q138" s="46"/>
      <c r="R138" s="46"/>
      <c r="S138" s="46"/>
      <c r="T138" s="46"/>
      <c r="U138" s="46"/>
      <c r="V138" s="46"/>
      <c r="W138" s="46"/>
      <c r="X138" s="46"/>
      <c r="Y138" s="46"/>
      <c r="Z138" s="46"/>
      <c r="AA138" s="46"/>
      <c r="AB138" s="435"/>
      <c r="AC138" s="436"/>
      <c r="AD138" s="436"/>
      <c r="AE138" s="437"/>
      <c r="AF138" s="435" t="s">
        <v>665</v>
      </c>
      <c r="AG138" s="436"/>
      <c r="AH138" s="436"/>
      <c r="AI138" s="436"/>
      <c r="AJ138" s="437"/>
    </row>
    <row r="139" spans="1:36" ht="16.5" customHeight="1">
      <c r="A139" s="36"/>
      <c r="B139" s="46"/>
      <c r="C139" s="46"/>
      <c r="D139" s="46"/>
      <c r="E139" s="46"/>
      <c r="F139" s="38"/>
      <c r="G139" s="46" t="s">
        <v>458</v>
      </c>
      <c r="H139" s="46"/>
      <c r="I139" s="46"/>
      <c r="J139" s="46"/>
      <c r="K139" s="46"/>
      <c r="L139" s="46"/>
      <c r="M139" s="46"/>
      <c r="N139" s="46"/>
      <c r="O139" s="46"/>
      <c r="P139" s="46"/>
      <c r="Q139" s="46"/>
      <c r="R139" s="46"/>
      <c r="S139" s="46"/>
      <c r="T139" s="46"/>
      <c r="U139" s="46"/>
      <c r="V139" s="46"/>
      <c r="W139" s="46"/>
      <c r="X139" s="46"/>
      <c r="Y139" s="46"/>
      <c r="Z139" s="46"/>
      <c r="AA139" s="46"/>
      <c r="AB139" s="36"/>
      <c r="AC139" s="46"/>
      <c r="AD139" s="46"/>
      <c r="AE139" s="38"/>
      <c r="AF139" s="435"/>
      <c r="AG139" s="436"/>
      <c r="AH139" s="436"/>
      <c r="AI139" s="436"/>
      <c r="AJ139" s="437"/>
    </row>
    <row r="140" spans="1:36" ht="16.5" customHeight="1">
      <c r="A140" s="36"/>
      <c r="B140" s="46"/>
      <c r="C140" s="46"/>
      <c r="D140" s="46"/>
      <c r="E140" s="46"/>
      <c r="F140" s="38"/>
      <c r="G140" s="46"/>
      <c r="H140" s="46"/>
      <c r="I140" s="46"/>
      <c r="J140" s="46"/>
      <c r="K140" s="46"/>
      <c r="L140" s="46"/>
      <c r="M140" s="46"/>
      <c r="N140" s="46"/>
      <c r="O140" s="46"/>
      <c r="P140" s="46"/>
      <c r="Q140" s="46"/>
      <c r="R140" s="46"/>
      <c r="S140" s="46"/>
      <c r="T140" s="46"/>
      <c r="U140" s="46"/>
      <c r="V140" s="46"/>
      <c r="W140" s="46"/>
      <c r="X140" s="46"/>
      <c r="Y140" s="46"/>
      <c r="Z140" s="46"/>
      <c r="AA140" s="46"/>
      <c r="AB140" s="36"/>
      <c r="AC140" s="46"/>
      <c r="AD140" s="46"/>
      <c r="AE140" s="38"/>
      <c r="AF140" s="58"/>
      <c r="AG140" s="58"/>
      <c r="AH140" s="58"/>
      <c r="AI140" s="58"/>
      <c r="AJ140" s="59"/>
    </row>
    <row r="141" spans="1:36" ht="16.5" customHeight="1">
      <c r="A141" s="36"/>
      <c r="B141" s="46"/>
      <c r="C141" s="46"/>
      <c r="D141" s="46"/>
      <c r="E141" s="46"/>
      <c r="F141" s="38"/>
      <c r="G141" s="85" t="s">
        <v>1057</v>
      </c>
      <c r="H141" s="46"/>
      <c r="I141" s="46"/>
      <c r="J141" s="46"/>
      <c r="K141" s="46"/>
      <c r="L141" s="46"/>
      <c r="M141" s="46"/>
      <c r="N141" s="46"/>
      <c r="O141" s="46"/>
      <c r="P141" s="46"/>
      <c r="Q141" s="46"/>
      <c r="R141" s="46"/>
      <c r="S141" s="46"/>
      <c r="T141" s="46"/>
      <c r="U141" s="46"/>
      <c r="V141" s="46"/>
      <c r="W141" s="46"/>
      <c r="X141" s="46"/>
      <c r="Y141" s="46"/>
      <c r="Z141" s="46"/>
      <c r="AA141" s="46"/>
      <c r="AB141" s="36"/>
      <c r="AC141" s="46"/>
      <c r="AD141" s="46"/>
      <c r="AE141" s="38"/>
      <c r="AF141" s="46"/>
      <c r="AG141" s="46"/>
      <c r="AH141" s="46"/>
      <c r="AI141" s="46"/>
      <c r="AJ141" s="38"/>
    </row>
    <row r="142" spans="1:36" ht="17.25" customHeight="1">
      <c r="A142" s="36"/>
      <c r="B142" s="46"/>
      <c r="C142" s="46"/>
      <c r="D142" s="46"/>
      <c r="E142" s="46"/>
      <c r="F142" s="38"/>
      <c r="G142" s="46" t="s">
        <v>813</v>
      </c>
      <c r="H142" s="46"/>
      <c r="I142" s="46"/>
      <c r="J142" s="46"/>
      <c r="K142" s="46"/>
      <c r="L142" s="46"/>
      <c r="M142" s="46"/>
      <c r="N142" s="46"/>
      <c r="O142" s="46"/>
      <c r="P142" s="46"/>
      <c r="Q142" s="46"/>
      <c r="R142" s="46"/>
      <c r="S142" s="46"/>
      <c r="T142" s="46"/>
      <c r="U142" s="46"/>
      <c r="V142" s="46"/>
      <c r="W142" s="46"/>
      <c r="X142" s="46"/>
      <c r="Y142" s="46"/>
      <c r="Z142" s="46"/>
      <c r="AA142" s="46"/>
      <c r="AB142" s="36"/>
      <c r="AC142" s="46"/>
      <c r="AD142" s="46"/>
      <c r="AE142" s="38"/>
      <c r="AF142" s="46"/>
      <c r="AG142" s="46"/>
      <c r="AH142" s="46"/>
      <c r="AI142" s="46"/>
      <c r="AJ142" s="38"/>
    </row>
    <row r="143" spans="1:36" ht="17.25" customHeight="1">
      <c r="A143" s="36"/>
      <c r="B143" s="46"/>
      <c r="C143" s="46"/>
      <c r="D143" s="46"/>
      <c r="E143" s="46"/>
      <c r="F143" s="38"/>
      <c r="G143" s="46" t="s">
        <v>812</v>
      </c>
      <c r="H143" s="46"/>
      <c r="I143" s="46"/>
      <c r="J143" s="46"/>
      <c r="K143" s="46"/>
      <c r="L143" s="46"/>
      <c r="M143" s="46"/>
      <c r="N143" s="46"/>
      <c r="O143" s="46"/>
      <c r="P143" s="46"/>
      <c r="Q143" s="46"/>
      <c r="R143" s="46"/>
      <c r="S143" s="46"/>
      <c r="T143" s="46"/>
      <c r="U143" s="46"/>
      <c r="V143" s="46"/>
      <c r="W143" s="46"/>
      <c r="X143" s="46"/>
      <c r="Y143" s="46"/>
      <c r="Z143" s="46"/>
      <c r="AA143" s="46"/>
      <c r="AB143" s="36"/>
      <c r="AC143" s="46"/>
      <c r="AD143" s="46"/>
      <c r="AE143" s="38"/>
      <c r="AF143" s="46"/>
      <c r="AG143" s="46"/>
      <c r="AH143" s="46"/>
      <c r="AI143" s="46"/>
      <c r="AJ143" s="38"/>
    </row>
    <row r="144" spans="1:36" ht="18" customHeight="1">
      <c r="A144" s="36"/>
      <c r="B144" s="46"/>
      <c r="C144" s="46"/>
      <c r="D144" s="46"/>
      <c r="E144" s="46"/>
      <c r="F144" s="38"/>
      <c r="G144" s="46" t="s">
        <v>814</v>
      </c>
      <c r="H144" s="46"/>
      <c r="I144" s="46"/>
      <c r="J144" s="46"/>
      <c r="K144" s="46"/>
      <c r="L144" s="46"/>
      <c r="M144" s="46"/>
      <c r="N144" s="46"/>
      <c r="O144" s="46"/>
      <c r="P144" s="46"/>
      <c r="Q144" s="46"/>
      <c r="R144" s="46"/>
      <c r="S144" s="46"/>
      <c r="T144" s="46"/>
      <c r="U144" s="46"/>
      <c r="V144" s="46"/>
      <c r="W144" s="46"/>
      <c r="X144" s="46"/>
      <c r="Y144" s="46"/>
      <c r="Z144" s="46"/>
      <c r="AA144" s="46"/>
      <c r="AB144" s="36"/>
      <c r="AC144" s="46"/>
      <c r="AD144" s="46"/>
      <c r="AE144" s="38"/>
      <c r="AF144" s="46"/>
      <c r="AG144" s="46"/>
      <c r="AH144" s="46"/>
      <c r="AI144" s="46"/>
      <c r="AJ144" s="38"/>
    </row>
    <row r="145" spans="1:36" ht="18" customHeight="1">
      <c r="A145" s="36"/>
      <c r="B145" s="46"/>
      <c r="C145" s="46"/>
      <c r="D145" s="46"/>
      <c r="E145" s="46"/>
      <c r="F145" s="38"/>
      <c r="G145" s="46" t="s">
        <v>1058</v>
      </c>
      <c r="H145" s="46"/>
      <c r="I145" s="46"/>
      <c r="J145" s="46"/>
      <c r="K145" s="46"/>
      <c r="L145" s="46"/>
      <c r="M145" s="46"/>
      <c r="N145" s="46"/>
      <c r="O145" s="46"/>
      <c r="P145" s="46"/>
      <c r="Q145" s="46"/>
      <c r="R145" s="46"/>
      <c r="S145" s="46"/>
      <c r="T145" s="46"/>
      <c r="U145" s="46"/>
      <c r="V145" s="46"/>
      <c r="W145" s="46"/>
      <c r="X145" s="46"/>
      <c r="Y145" s="46"/>
      <c r="Z145" s="46"/>
      <c r="AA145" s="46"/>
      <c r="AB145" s="36"/>
      <c r="AC145" s="46"/>
      <c r="AD145" s="46"/>
      <c r="AE145" s="38"/>
      <c r="AF145" s="46"/>
      <c r="AG145" s="46"/>
      <c r="AH145" s="46"/>
      <c r="AI145" s="46"/>
      <c r="AJ145" s="38"/>
    </row>
    <row r="146" spans="1:36" ht="18" customHeight="1">
      <c r="A146" s="36"/>
      <c r="B146" s="46"/>
      <c r="C146" s="46"/>
      <c r="D146" s="46"/>
      <c r="E146" s="46"/>
      <c r="F146" s="38"/>
      <c r="G146" s="36" t="s">
        <v>1059</v>
      </c>
      <c r="H146" s="46"/>
      <c r="I146" s="46"/>
      <c r="J146" s="46"/>
      <c r="K146" s="46"/>
      <c r="L146" s="46"/>
      <c r="M146" s="46"/>
      <c r="N146" s="46"/>
      <c r="O146" s="46"/>
      <c r="P146" s="46"/>
      <c r="Q146" s="46"/>
      <c r="R146" s="46"/>
      <c r="S146" s="46"/>
      <c r="T146" s="46"/>
      <c r="U146" s="46"/>
      <c r="V146" s="46"/>
      <c r="W146" s="46"/>
      <c r="X146" s="46"/>
      <c r="Y146" s="46"/>
      <c r="Z146" s="46"/>
      <c r="AA146" s="46"/>
      <c r="AB146" s="36"/>
      <c r="AC146" s="46"/>
      <c r="AD146" s="46"/>
      <c r="AE146" s="38"/>
      <c r="AF146" s="46"/>
      <c r="AG146" s="46"/>
      <c r="AH146" s="46"/>
      <c r="AI146" s="46"/>
      <c r="AJ146" s="38"/>
    </row>
    <row r="147" spans="1:36" ht="33.75" customHeight="1">
      <c r="A147" s="36"/>
      <c r="B147" s="46"/>
      <c r="C147" s="46"/>
      <c r="D147" s="46"/>
      <c r="E147" s="46"/>
      <c r="F147" s="38"/>
      <c r="G147" s="435" t="s">
        <v>815</v>
      </c>
      <c r="H147" s="436"/>
      <c r="I147" s="436"/>
      <c r="J147" s="436"/>
      <c r="K147" s="436"/>
      <c r="L147" s="436"/>
      <c r="M147" s="436"/>
      <c r="N147" s="436"/>
      <c r="O147" s="436"/>
      <c r="P147" s="436"/>
      <c r="Q147" s="436"/>
      <c r="R147" s="436"/>
      <c r="S147" s="436"/>
      <c r="T147" s="436"/>
      <c r="U147" s="436"/>
      <c r="V147" s="436"/>
      <c r="W147" s="436"/>
      <c r="X147" s="436"/>
      <c r="Y147" s="436"/>
      <c r="Z147" s="436"/>
      <c r="AA147" s="437"/>
      <c r="AB147" s="36"/>
      <c r="AC147" s="46"/>
      <c r="AD147" s="46"/>
      <c r="AE147" s="38"/>
      <c r="AF147" s="46"/>
      <c r="AG147" s="46"/>
      <c r="AH147" s="46"/>
      <c r="AI147" s="46"/>
      <c r="AJ147" s="38"/>
    </row>
    <row r="148" spans="1:36" ht="18" customHeight="1">
      <c r="A148" s="36"/>
      <c r="B148" s="46"/>
      <c r="C148" s="46"/>
      <c r="D148" s="46"/>
      <c r="E148" s="46"/>
      <c r="F148" s="38"/>
      <c r="G148" s="36" t="s">
        <v>1066</v>
      </c>
      <c r="H148" s="46"/>
      <c r="I148" s="46"/>
      <c r="J148" s="46"/>
      <c r="K148" s="46"/>
      <c r="L148" s="46"/>
      <c r="M148" s="46"/>
      <c r="N148" s="46"/>
      <c r="O148" s="46"/>
      <c r="P148" s="46"/>
      <c r="Q148" s="46"/>
      <c r="R148" s="46"/>
      <c r="S148" s="46"/>
      <c r="T148" s="46"/>
      <c r="U148" s="46"/>
      <c r="V148" s="46"/>
      <c r="W148" s="46"/>
      <c r="X148" s="46"/>
      <c r="Y148" s="46"/>
      <c r="Z148" s="46"/>
      <c r="AA148" s="38"/>
      <c r="AB148" s="36"/>
      <c r="AC148" s="46"/>
      <c r="AD148" s="46"/>
      <c r="AE148" s="38"/>
      <c r="AF148" s="46"/>
      <c r="AG148" s="46"/>
      <c r="AH148" s="46"/>
      <c r="AI148" s="46"/>
      <c r="AJ148" s="38"/>
    </row>
    <row r="149" spans="1:36" ht="18" customHeight="1">
      <c r="A149" s="36"/>
      <c r="B149" s="46"/>
      <c r="C149" s="46"/>
      <c r="D149" s="46"/>
      <c r="E149" s="46"/>
      <c r="F149" s="38"/>
      <c r="G149" s="36" t="s">
        <v>1060</v>
      </c>
      <c r="H149" s="46"/>
      <c r="I149" s="46"/>
      <c r="J149" s="46"/>
      <c r="K149" s="46"/>
      <c r="L149" s="46"/>
      <c r="M149" s="46"/>
      <c r="N149" s="46"/>
      <c r="O149" s="46"/>
      <c r="P149" s="46"/>
      <c r="Q149" s="46"/>
      <c r="R149" s="46"/>
      <c r="S149" s="46"/>
      <c r="T149" s="46"/>
      <c r="U149" s="46"/>
      <c r="V149" s="46"/>
      <c r="W149" s="46"/>
      <c r="X149" s="46"/>
      <c r="Y149" s="46"/>
      <c r="Z149" s="46"/>
      <c r="AA149" s="38"/>
      <c r="AB149" s="36"/>
      <c r="AC149" s="46"/>
      <c r="AD149" s="46"/>
      <c r="AE149" s="38"/>
      <c r="AF149" s="46"/>
      <c r="AG149" s="46"/>
      <c r="AH149" s="46"/>
      <c r="AI149" s="46"/>
      <c r="AJ149" s="38"/>
    </row>
    <row r="150" spans="1:36" ht="18" customHeight="1">
      <c r="A150" s="36"/>
      <c r="B150" s="46"/>
      <c r="C150" s="46"/>
      <c r="D150" s="46"/>
      <c r="E150" s="46"/>
      <c r="F150" s="38"/>
      <c r="G150" s="69" t="s">
        <v>1061</v>
      </c>
      <c r="H150" s="46"/>
      <c r="I150" s="46"/>
      <c r="J150" s="46"/>
      <c r="K150" s="46"/>
      <c r="L150" s="46"/>
      <c r="M150" s="46"/>
      <c r="N150" s="46"/>
      <c r="O150" s="46"/>
      <c r="P150" s="46"/>
      <c r="Q150" s="46"/>
      <c r="R150" s="46"/>
      <c r="S150" s="46"/>
      <c r="T150" s="46"/>
      <c r="U150" s="46"/>
      <c r="V150" s="46"/>
      <c r="W150" s="46"/>
      <c r="X150" s="46"/>
      <c r="Y150" s="46"/>
      <c r="Z150" s="46"/>
      <c r="AA150" s="38"/>
      <c r="AB150" s="36"/>
      <c r="AC150" s="46"/>
      <c r="AD150" s="46"/>
      <c r="AE150" s="38"/>
      <c r="AF150" s="46"/>
      <c r="AG150" s="46"/>
      <c r="AH150" s="46"/>
      <c r="AI150" s="46"/>
      <c r="AJ150" s="38"/>
    </row>
    <row r="151" spans="1:36" ht="18" customHeight="1">
      <c r="A151" s="36"/>
      <c r="B151" s="46"/>
      <c r="C151" s="46"/>
      <c r="D151" s="46"/>
      <c r="E151" s="46"/>
      <c r="F151" s="38"/>
      <c r="G151" s="36" t="s">
        <v>1062</v>
      </c>
      <c r="H151" s="46"/>
      <c r="I151" s="46"/>
      <c r="J151" s="46"/>
      <c r="K151" s="46"/>
      <c r="L151" s="46"/>
      <c r="M151" s="46"/>
      <c r="N151" s="46"/>
      <c r="O151" s="46"/>
      <c r="P151" s="46"/>
      <c r="Q151" s="46"/>
      <c r="R151" s="46"/>
      <c r="S151" s="46"/>
      <c r="T151" s="46"/>
      <c r="U151" s="46"/>
      <c r="V151" s="46"/>
      <c r="W151" s="46"/>
      <c r="X151" s="46"/>
      <c r="Y151" s="46"/>
      <c r="Z151" s="46"/>
      <c r="AA151" s="38"/>
      <c r="AB151" s="36"/>
      <c r="AC151" s="46"/>
      <c r="AD151" s="46"/>
      <c r="AE151" s="38"/>
      <c r="AF151" s="46"/>
      <c r="AG151" s="46"/>
      <c r="AH151" s="46"/>
      <c r="AI151" s="46"/>
      <c r="AJ151" s="38"/>
    </row>
    <row r="152" spans="1:36" ht="18" customHeight="1">
      <c r="A152" s="36"/>
      <c r="B152" s="46"/>
      <c r="C152" s="46"/>
      <c r="D152" s="46"/>
      <c r="E152" s="46"/>
      <c r="F152" s="38"/>
      <c r="G152" s="69" t="s">
        <v>1063</v>
      </c>
      <c r="H152" s="46"/>
      <c r="I152" s="46"/>
      <c r="J152" s="46"/>
      <c r="K152" s="46"/>
      <c r="L152" s="46"/>
      <c r="M152" s="46"/>
      <c r="N152" s="46"/>
      <c r="O152" s="46"/>
      <c r="P152" s="46"/>
      <c r="Q152" s="46"/>
      <c r="R152" s="46"/>
      <c r="S152" s="46"/>
      <c r="T152" s="46"/>
      <c r="U152" s="46"/>
      <c r="V152" s="46"/>
      <c r="W152" s="46"/>
      <c r="X152" s="46"/>
      <c r="Y152" s="46"/>
      <c r="Z152" s="46"/>
      <c r="AA152" s="38"/>
      <c r="AB152" s="36"/>
      <c r="AC152" s="46"/>
      <c r="AD152" s="46"/>
      <c r="AE152" s="38"/>
      <c r="AF152" s="46"/>
      <c r="AG152" s="46"/>
      <c r="AH152" s="46"/>
      <c r="AI152" s="46"/>
      <c r="AJ152" s="38"/>
    </row>
    <row r="153" spans="1:36" ht="22.5" customHeight="1">
      <c r="A153" s="37"/>
      <c r="B153" s="44"/>
      <c r="C153" s="44"/>
      <c r="D153" s="44"/>
      <c r="E153" s="44"/>
      <c r="F153" s="45"/>
      <c r="G153" s="461" t="s">
        <v>1064</v>
      </c>
      <c r="H153" s="462"/>
      <c r="I153" s="462"/>
      <c r="J153" s="462"/>
      <c r="K153" s="462"/>
      <c r="L153" s="462"/>
      <c r="M153" s="462"/>
      <c r="N153" s="462"/>
      <c r="O153" s="462"/>
      <c r="P153" s="462"/>
      <c r="Q153" s="462"/>
      <c r="R153" s="462"/>
      <c r="S153" s="462"/>
      <c r="T153" s="462"/>
      <c r="U153" s="462"/>
      <c r="V153" s="462"/>
      <c r="W153" s="462"/>
      <c r="X153" s="462"/>
      <c r="Y153" s="462"/>
      <c r="Z153" s="462"/>
      <c r="AA153" s="463"/>
      <c r="AB153" s="37"/>
      <c r="AC153" s="44"/>
      <c r="AD153" s="44"/>
      <c r="AE153" s="45"/>
      <c r="AF153" s="44"/>
      <c r="AG153" s="44"/>
      <c r="AH153" s="44"/>
      <c r="AI153" s="44"/>
      <c r="AJ153" s="45"/>
    </row>
    <row r="154" spans="1:36" ht="16.5" customHeight="1">
      <c r="A154" s="464" t="s">
        <v>459</v>
      </c>
      <c r="B154" s="465"/>
      <c r="C154" s="465"/>
      <c r="D154" s="465"/>
      <c r="E154" s="465"/>
      <c r="F154" s="466"/>
      <c r="G154" s="47" t="s">
        <v>1067</v>
      </c>
      <c r="H154" s="39"/>
      <c r="I154" s="39"/>
      <c r="J154" s="39"/>
      <c r="K154" s="39"/>
      <c r="L154" s="39"/>
      <c r="M154" s="39"/>
      <c r="N154" s="39"/>
      <c r="O154" s="39"/>
      <c r="P154" s="39"/>
      <c r="Q154" s="39"/>
      <c r="R154" s="39"/>
      <c r="S154" s="39"/>
      <c r="T154" s="39"/>
      <c r="U154" s="39"/>
      <c r="V154" s="39"/>
      <c r="W154" s="39"/>
      <c r="X154" s="39"/>
      <c r="Y154" s="39"/>
      <c r="Z154" s="39"/>
      <c r="AA154" s="40"/>
      <c r="AB154" s="47" t="s">
        <v>460</v>
      </c>
      <c r="AC154" s="39"/>
      <c r="AD154" s="39"/>
      <c r="AE154" s="40"/>
      <c r="AF154" s="47" t="s">
        <v>461</v>
      </c>
      <c r="AG154" s="39"/>
      <c r="AH154" s="39"/>
      <c r="AI154" s="39"/>
      <c r="AJ154" s="40"/>
    </row>
    <row r="155" spans="1:36" ht="16.5" customHeight="1">
      <c r="A155" s="547"/>
      <c r="B155" s="548"/>
      <c r="C155" s="548"/>
      <c r="D155" s="548"/>
      <c r="E155" s="548"/>
      <c r="F155" s="549"/>
      <c r="G155" s="37" t="s">
        <v>462</v>
      </c>
      <c r="H155" s="44"/>
      <c r="I155" s="44"/>
      <c r="J155" s="44"/>
      <c r="K155" s="44"/>
      <c r="L155" s="44"/>
      <c r="M155" s="44"/>
      <c r="N155" s="44"/>
      <c r="O155" s="44"/>
      <c r="P155" s="44"/>
      <c r="Q155" s="44"/>
      <c r="R155" s="44"/>
      <c r="S155" s="44"/>
      <c r="T155" s="44"/>
      <c r="U155" s="44"/>
      <c r="V155" s="44"/>
      <c r="W155" s="44"/>
      <c r="X155" s="44"/>
      <c r="Y155" s="44"/>
      <c r="Z155" s="44"/>
      <c r="AA155" s="45"/>
      <c r="AB155" s="37"/>
      <c r="AC155" s="44"/>
      <c r="AD155" s="44"/>
      <c r="AE155" s="45"/>
      <c r="AF155" s="37" t="s">
        <v>463</v>
      </c>
      <c r="AG155" s="44"/>
      <c r="AH155" s="44"/>
      <c r="AI155" s="44"/>
      <c r="AJ155" s="45"/>
    </row>
    <row r="156" spans="1:36" ht="16.5" customHeight="1">
      <c r="A156" s="464" t="s">
        <v>817</v>
      </c>
      <c r="B156" s="535"/>
      <c r="C156" s="535"/>
      <c r="D156" s="535"/>
      <c r="E156" s="535"/>
      <c r="F156" s="536"/>
      <c r="G156" s="47" t="s">
        <v>818</v>
      </c>
      <c r="H156" s="39"/>
      <c r="I156" s="39"/>
      <c r="J156" s="39"/>
      <c r="K156" s="39"/>
      <c r="L156" s="39"/>
      <c r="M156" s="39"/>
      <c r="N156" s="39"/>
      <c r="O156" s="39"/>
      <c r="P156" s="39"/>
      <c r="Q156" s="39"/>
      <c r="R156" s="39"/>
      <c r="S156" s="39"/>
      <c r="T156" s="39"/>
      <c r="U156" s="39"/>
      <c r="V156" s="39"/>
      <c r="W156" s="39"/>
      <c r="X156" s="39"/>
      <c r="Y156" s="39"/>
      <c r="Z156" s="39"/>
      <c r="AA156" s="40"/>
      <c r="AB156" s="47" t="s">
        <v>464</v>
      </c>
      <c r="AC156" s="39"/>
      <c r="AD156" s="39"/>
      <c r="AE156" s="40"/>
      <c r="AF156" s="47"/>
      <c r="AG156" s="39"/>
      <c r="AH156" s="39"/>
      <c r="AI156" s="39"/>
      <c r="AJ156" s="40"/>
    </row>
    <row r="157" spans="1:36" ht="35.25" customHeight="1">
      <c r="A157" s="537"/>
      <c r="B157" s="538"/>
      <c r="C157" s="538"/>
      <c r="D157" s="538"/>
      <c r="E157" s="538"/>
      <c r="F157" s="539"/>
      <c r="G157" s="37" t="s">
        <v>819</v>
      </c>
      <c r="H157" s="44"/>
      <c r="I157" s="44"/>
      <c r="J157" s="44"/>
      <c r="K157" s="44"/>
      <c r="L157" s="44"/>
      <c r="M157" s="44"/>
      <c r="N157" s="44"/>
      <c r="O157" s="44"/>
      <c r="P157" s="44"/>
      <c r="Q157" s="44"/>
      <c r="R157" s="44"/>
      <c r="S157" s="44"/>
      <c r="T157" s="44"/>
      <c r="U157" s="44"/>
      <c r="V157" s="44"/>
      <c r="W157" s="44"/>
      <c r="X157" s="44"/>
      <c r="Y157" s="44"/>
      <c r="Z157" s="44"/>
      <c r="AA157" s="45"/>
      <c r="AB157" s="37" t="s">
        <v>465</v>
      </c>
      <c r="AC157" s="44"/>
      <c r="AD157" s="44"/>
      <c r="AE157" s="45"/>
      <c r="AF157" s="37"/>
      <c r="AG157" s="44"/>
      <c r="AH157" s="44"/>
      <c r="AI157" s="44"/>
      <c r="AJ157" s="45"/>
    </row>
    <row r="158" spans="1:36" ht="23.25" customHeight="1">
      <c r="A158" s="287" t="s">
        <v>1068</v>
      </c>
      <c r="B158" s="366"/>
      <c r="C158" s="366"/>
      <c r="D158" s="366"/>
      <c r="E158" s="366"/>
      <c r="F158" s="366"/>
      <c r="G158" s="34"/>
      <c r="H158" s="34"/>
      <c r="I158" s="34"/>
      <c r="J158" s="34"/>
      <c r="K158" s="34"/>
      <c r="L158" s="34"/>
      <c r="M158" s="34"/>
      <c r="N158" s="34"/>
      <c r="O158" s="34"/>
      <c r="P158" s="34"/>
      <c r="Q158" s="34"/>
      <c r="R158" s="34"/>
      <c r="S158" s="34"/>
      <c r="T158" s="34"/>
      <c r="U158" s="34"/>
      <c r="V158" s="34"/>
      <c r="W158" s="34"/>
      <c r="X158" s="34"/>
      <c r="Y158" s="34"/>
      <c r="Z158" s="34"/>
      <c r="AA158" s="34"/>
      <c r="AB158" s="55"/>
      <c r="AC158" s="55"/>
      <c r="AD158" s="55"/>
      <c r="AE158" s="55"/>
      <c r="AF158" s="55"/>
      <c r="AG158" s="55"/>
      <c r="AH158" s="55"/>
      <c r="AI158" s="55"/>
      <c r="AJ158" s="55"/>
    </row>
    <row r="159" spans="1:36" ht="16.5" customHeight="1">
      <c r="A159" s="476" t="s">
        <v>10</v>
      </c>
      <c r="B159" s="477"/>
      <c r="C159" s="477"/>
      <c r="D159" s="477"/>
      <c r="E159" s="477"/>
      <c r="F159" s="478"/>
      <c r="G159" s="476" t="s">
        <v>11</v>
      </c>
      <c r="H159" s="477"/>
      <c r="I159" s="477"/>
      <c r="J159" s="477"/>
      <c r="K159" s="477"/>
      <c r="L159" s="477"/>
      <c r="M159" s="477"/>
      <c r="N159" s="477"/>
      <c r="O159" s="477"/>
      <c r="P159" s="477"/>
      <c r="Q159" s="477"/>
      <c r="R159" s="477"/>
      <c r="S159" s="477"/>
      <c r="T159" s="477"/>
      <c r="U159" s="477"/>
      <c r="V159" s="477"/>
      <c r="W159" s="477"/>
      <c r="X159" s="477"/>
      <c r="Y159" s="477"/>
      <c r="Z159" s="477"/>
      <c r="AA159" s="478"/>
      <c r="AB159" s="504" t="s">
        <v>1077</v>
      </c>
      <c r="AC159" s="504"/>
      <c r="AD159" s="504"/>
      <c r="AE159" s="504"/>
      <c r="AF159" s="476" t="s">
        <v>12</v>
      </c>
      <c r="AG159" s="477"/>
      <c r="AH159" s="477"/>
      <c r="AI159" s="477"/>
      <c r="AJ159" s="478"/>
    </row>
    <row r="160" spans="1:36" ht="18" customHeight="1">
      <c r="A160" s="559" t="s">
        <v>1086</v>
      </c>
      <c r="B160" s="465"/>
      <c r="C160" s="465"/>
      <c r="D160" s="465"/>
      <c r="E160" s="465"/>
      <c r="F160" s="466"/>
      <c r="G160" s="493" t="s">
        <v>1069</v>
      </c>
      <c r="H160" s="494"/>
      <c r="I160" s="494"/>
      <c r="J160" s="494"/>
      <c r="K160" s="494"/>
      <c r="L160" s="494"/>
      <c r="M160" s="494"/>
      <c r="N160" s="494"/>
      <c r="O160" s="494"/>
      <c r="P160" s="494"/>
      <c r="Q160" s="494"/>
      <c r="R160" s="494"/>
      <c r="S160" s="494"/>
      <c r="T160" s="494"/>
      <c r="U160" s="494"/>
      <c r="V160" s="494"/>
      <c r="W160" s="494"/>
      <c r="X160" s="494"/>
      <c r="Y160" s="494"/>
      <c r="Z160" s="494"/>
      <c r="AA160" s="494"/>
      <c r="AB160" s="573" t="s">
        <v>1073</v>
      </c>
      <c r="AC160" s="573"/>
      <c r="AD160" s="573"/>
      <c r="AE160" s="573"/>
      <c r="AF160" s="371" t="s">
        <v>1071</v>
      </c>
      <c r="AG160" s="31"/>
      <c r="AH160" s="31"/>
      <c r="AI160" s="31"/>
      <c r="AJ160" s="32"/>
    </row>
    <row r="161" spans="1:36" ht="16.5" customHeight="1">
      <c r="A161" s="467"/>
      <c r="B161" s="468"/>
      <c r="C161" s="468"/>
      <c r="D161" s="468"/>
      <c r="E161" s="468"/>
      <c r="F161" s="469"/>
      <c r="G161" s="505" t="s">
        <v>1070</v>
      </c>
      <c r="H161" s="506"/>
      <c r="I161" s="506"/>
      <c r="J161" s="506"/>
      <c r="K161" s="506"/>
      <c r="L161" s="506"/>
      <c r="M161" s="506"/>
      <c r="N161" s="506"/>
      <c r="O161" s="506"/>
      <c r="P161" s="506"/>
      <c r="Q161" s="506"/>
      <c r="R161" s="506"/>
      <c r="S161" s="506"/>
      <c r="T161" s="506"/>
      <c r="U161" s="506"/>
      <c r="V161" s="506"/>
      <c r="W161" s="506"/>
      <c r="X161" s="506"/>
      <c r="Y161" s="506"/>
      <c r="Z161" s="506"/>
      <c r="AA161" s="506"/>
      <c r="AB161" s="438" t="s">
        <v>1074</v>
      </c>
      <c r="AC161" s="438"/>
      <c r="AD161" s="438"/>
      <c r="AE161" s="438"/>
      <c r="AF161" s="33" t="s">
        <v>1072</v>
      </c>
      <c r="AG161" s="34"/>
      <c r="AH161" s="34"/>
      <c r="AI161" s="34"/>
      <c r="AJ161" s="35"/>
    </row>
    <row r="162" spans="1:36" ht="16.5" customHeight="1">
      <c r="A162" s="467"/>
      <c r="B162" s="468"/>
      <c r="C162" s="468"/>
      <c r="D162" s="468"/>
      <c r="E162" s="468"/>
      <c r="F162" s="469"/>
      <c r="G162" s="505"/>
      <c r="H162" s="506"/>
      <c r="I162" s="506"/>
      <c r="J162" s="506"/>
      <c r="K162" s="506"/>
      <c r="L162" s="506"/>
      <c r="M162" s="506"/>
      <c r="N162" s="506"/>
      <c r="O162" s="506"/>
      <c r="P162" s="506"/>
      <c r="Q162" s="506"/>
      <c r="R162" s="506"/>
      <c r="S162" s="506"/>
      <c r="T162" s="506"/>
      <c r="U162" s="506"/>
      <c r="V162" s="506"/>
      <c r="W162" s="506"/>
      <c r="X162" s="506"/>
      <c r="Y162" s="506"/>
      <c r="Z162" s="506"/>
      <c r="AA162" s="506"/>
      <c r="AB162" s="438" t="s">
        <v>1075</v>
      </c>
      <c r="AC162" s="438"/>
      <c r="AD162" s="438"/>
      <c r="AE162" s="438"/>
      <c r="AF162" s="33"/>
      <c r="AG162" s="34"/>
      <c r="AH162" s="34"/>
      <c r="AI162" s="34"/>
      <c r="AJ162" s="35"/>
    </row>
    <row r="163" spans="1:36" ht="16.5" customHeight="1">
      <c r="A163" s="547"/>
      <c r="B163" s="548"/>
      <c r="C163" s="548"/>
      <c r="D163" s="548"/>
      <c r="E163" s="548"/>
      <c r="F163" s="549"/>
      <c r="G163" s="495"/>
      <c r="H163" s="496"/>
      <c r="I163" s="496"/>
      <c r="J163" s="496"/>
      <c r="K163" s="496"/>
      <c r="L163" s="496"/>
      <c r="M163" s="496"/>
      <c r="N163" s="496"/>
      <c r="O163" s="496"/>
      <c r="P163" s="496"/>
      <c r="Q163" s="496"/>
      <c r="R163" s="496"/>
      <c r="S163" s="496"/>
      <c r="T163" s="496"/>
      <c r="U163" s="496"/>
      <c r="V163" s="496"/>
      <c r="W163" s="496"/>
      <c r="X163" s="496"/>
      <c r="Y163" s="496"/>
      <c r="Z163" s="496"/>
      <c r="AA163" s="496"/>
      <c r="AB163" s="501" t="s">
        <v>1076</v>
      </c>
      <c r="AC163" s="501"/>
      <c r="AD163" s="501"/>
      <c r="AE163" s="501"/>
      <c r="AF163" s="370"/>
      <c r="AG163" s="43"/>
      <c r="AH163" s="43"/>
      <c r="AI163" s="43"/>
      <c r="AJ163" s="41"/>
    </row>
    <row r="164" spans="1:36" ht="48.75" customHeight="1">
      <c r="A164" s="492" t="s">
        <v>1087</v>
      </c>
      <c r="B164" s="554"/>
      <c r="C164" s="554"/>
      <c r="D164" s="554"/>
      <c r="E164" s="554"/>
      <c r="F164" s="554"/>
      <c r="G164" s="528" t="s">
        <v>45</v>
      </c>
      <c r="H164" s="497"/>
      <c r="I164" s="497"/>
      <c r="J164" s="497"/>
      <c r="K164" s="497"/>
      <c r="L164" s="497"/>
      <c r="M164" s="497"/>
      <c r="N164" s="497"/>
      <c r="O164" s="497"/>
      <c r="P164" s="497"/>
      <c r="Q164" s="497"/>
      <c r="R164" s="497"/>
      <c r="S164" s="497"/>
      <c r="T164" s="497"/>
      <c r="U164" s="497"/>
      <c r="V164" s="497"/>
      <c r="W164" s="497"/>
      <c r="X164" s="497"/>
      <c r="Y164" s="497"/>
      <c r="Z164" s="497"/>
      <c r="AA164" s="497"/>
      <c r="AB164" s="491" t="s">
        <v>1145</v>
      </c>
      <c r="AC164" s="491"/>
      <c r="AD164" s="491"/>
      <c r="AE164" s="491"/>
      <c r="AF164" s="456"/>
      <c r="AG164" s="457"/>
      <c r="AH164" s="457"/>
      <c r="AI164" s="457"/>
      <c r="AJ164" s="458"/>
    </row>
    <row r="165" spans="1:36" ht="36" customHeight="1">
      <c r="A165" s="492" t="s">
        <v>1088</v>
      </c>
      <c r="B165" s="492"/>
      <c r="C165" s="492"/>
      <c r="D165" s="492"/>
      <c r="E165" s="492"/>
      <c r="F165" s="492"/>
      <c r="G165" s="528" t="s">
        <v>46</v>
      </c>
      <c r="H165" s="497"/>
      <c r="I165" s="497"/>
      <c r="J165" s="497"/>
      <c r="K165" s="497"/>
      <c r="L165" s="497"/>
      <c r="M165" s="497"/>
      <c r="N165" s="497"/>
      <c r="O165" s="497"/>
      <c r="P165" s="497"/>
      <c r="Q165" s="497"/>
      <c r="R165" s="497"/>
      <c r="S165" s="497"/>
      <c r="T165" s="497"/>
      <c r="U165" s="497"/>
      <c r="V165" s="497"/>
      <c r="W165" s="497"/>
      <c r="X165" s="497"/>
      <c r="Y165" s="497"/>
      <c r="Z165" s="497"/>
      <c r="AA165" s="497"/>
      <c r="AB165" s="491" t="s">
        <v>1145</v>
      </c>
      <c r="AC165" s="491"/>
      <c r="AD165" s="491"/>
      <c r="AE165" s="491"/>
      <c r="AF165" s="456"/>
      <c r="AG165" s="457"/>
      <c r="AH165" s="457"/>
      <c r="AI165" s="457"/>
      <c r="AJ165" s="458"/>
    </row>
    <row r="166" spans="1:36" ht="16.5" customHeight="1">
      <c r="A166" s="47" t="s">
        <v>47</v>
      </c>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40"/>
    </row>
    <row r="167" spans="1:36" ht="23.25" customHeight="1">
      <c r="A167" s="36" t="s">
        <v>48</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38"/>
    </row>
    <row r="168" spans="1:36" ht="22.5" customHeight="1">
      <c r="A168" s="36" t="s">
        <v>49</v>
      </c>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38"/>
    </row>
    <row r="169" spans="1:36" ht="24.75" customHeight="1">
      <c r="A169" s="37" t="s">
        <v>50</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5"/>
    </row>
    <row r="170" spans="1:36" ht="33.75" customHeight="1">
      <c r="A170" s="410" t="s">
        <v>1084</v>
      </c>
      <c r="B170" s="421"/>
      <c r="C170" s="421"/>
      <c r="D170" s="421"/>
      <c r="E170" s="421"/>
      <c r="F170" s="422"/>
      <c r="G170" s="497" t="s">
        <v>51</v>
      </c>
      <c r="H170" s="497"/>
      <c r="I170" s="497"/>
      <c r="J170" s="497"/>
      <c r="K170" s="512" t="s">
        <v>616</v>
      </c>
      <c r="L170" s="513"/>
      <c r="M170" s="513"/>
      <c r="N170" s="513"/>
      <c r="O170" s="513"/>
      <c r="P170" s="513"/>
      <c r="Q170" s="513"/>
      <c r="R170" s="513"/>
      <c r="S170" s="513"/>
      <c r="T170" s="513"/>
      <c r="U170" s="513"/>
      <c r="V170" s="513"/>
      <c r="W170" s="513"/>
      <c r="X170" s="513"/>
      <c r="Y170" s="513"/>
      <c r="Z170" s="513"/>
      <c r="AA170" s="514"/>
      <c r="AB170" s="491" t="s">
        <v>1146</v>
      </c>
      <c r="AC170" s="491"/>
      <c r="AD170" s="491"/>
      <c r="AE170" s="491"/>
      <c r="AF170" s="453" t="s">
        <v>626</v>
      </c>
      <c r="AG170" s="453"/>
      <c r="AH170" s="453"/>
      <c r="AI170" s="453"/>
      <c r="AJ170" s="52"/>
    </row>
    <row r="171" spans="1:36" ht="26.25" customHeight="1">
      <c r="A171" s="423"/>
      <c r="B171" s="424"/>
      <c r="C171" s="424"/>
      <c r="D171" s="424"/>
      <c r="E171" s="424"/>
      <c r="F171" s="425"/>
      <c r="G171" s="497" t="s">
        <v>68</v>
      </c>
      <c r="H171" s="497"/>
      <c r="I171" s="497"/>
      <c r="J171" s="497"/>
      <c r="K171" s="540" t="s">
        <v>69</v>
      </c>
      <c r="L171" s="541"/>
      <c r="M171" s="541"/>
      <c r="N171" s="541"/>
      <c r="O171" s="541"/>
      <c r="P171" s="541"/>
      <c r="Q171" s="541"/>
      <c r="R171" s="541"/>
      <c r="S171" s="541"/>
      <c r="T171" s="541"/>
      <c r="U171" s="541"/>
      <c r="V171" s="541"/>
      <c r="W171" s="541"/>
      <c r="X171" s="541"/>
      <c r="Y171" s="541"/>
      <c r="Z171" s="541"/>
      <c r="AA171" s="542"/>
      <c r="AB171" s="491" t="s">
        <v>1146</v>
      </c>
      <c r="AC171" s="491"/>
      <c r="AD171" s="491"/>
      <c r="AE171" s="491"/>
      <c r="AF171" s="33" t="s">
        <v>627</v>
      </c>
      <c r="AG171" s="34"/>
      <c r="AH171" s="34"/>
      <c r="AI171" s="34"/>
      <c r="AJ171" s="35"/>
    </row>
    <row r="172" spans="1:36" ht="23.25" customHeight="1">
      <c r="A172" s="423"/>
      <c r="B172" s="424"/>
      <c r="C172" s="424"/>
      <c r="D172" s="424"/>
      <c r="E172" s="424"/>
      <c r="F172" s="425"/>
      <c r="G172" s="497" t="s">
        <v>70</v>
      </c>
      <c r="H172" s="497"/>
      <c r="I172" s="497"/>
      <c r="J172" s="497"/>
      <c r="K172" s="473" t="s">
        <v>625</v>
      </c>
      <c r="L172" s="543"/>
      <c r="M172" s="543"/>
      <c r="N172" s="543"/>
      <c r="O172" s="543"/>
      <c r="P172" s="543"/>
      <c r="Q172" s="543"/>
      <c r="R172" s="543"/>
      <c r="S172" s="543"/>
      <c r="T172" s="543"/>
      <c r="U172" s="543"/>
      <c r="V172" s="543"/>
      <c r="W172" s="543"/>
      <c r="X172" s="543"/>
      <c r="Y172" s="543"/>
      <c r="Z172" s="543"/>
      <c r="AA172" s="544"/>
      <c r="AB172" s="491" t="s">
        <v>1146</v>
      </c>
      <c r="AC172" s="491"/>
      <c r="AD172" s="491"/>
      <c r="AE172" s="491"/>
      <c r="AF172" s="33" t="s">
        <v>628</v>
      </c>
      <c r="AG172" s="34"/>
      <c r="AH172" s="34"/>
      <c r="AI172" s="34"/>
      <c r="AJ172" s="35"/>
    </row>
    <row r="173" spans="1:36" ht="19.5" customHeight="1">
      <c r="A173" s="423"/>
      <c r="B173" s="424"/>
      <c r="C173" s="424"/>
      <c r="D173" s="424"/>
      <c r="E173" s="424"/>
      <c r="F173" s="425"/>
      <c r="G173" s="123"/>
      <c r="H173" s="93"/>
      <c r="I173" s="93"/>
      <c r="J173" s="94"/>
      <c r="K173" s="33" t="s">
        <v>292</v>
      </c>
      <c r="L173" s="67"/>
      <c r="M173" s="67"/>
      <c r="N173" s="67"/>
      <c r="O173" s="67"/>
      <c r="P173" s="67"/>
      <c r="Q173" s="67"/>
      <c r="R173" s="67"/>
      <c r="S173" s="67"/>
      <c r="T173" s="67"/>
      <c r="U173" s="67"/>
      <c r="V173" s="67"/>
      <c r="W173" s="67"/>
      <c r="X173" s="67"/>
      <c r="Y173" s="67"/>
      <c r="Z173" s="67"/>
      <c r="AA173" s="67"/>
      <c r="AB173" s="123"/>
      <c r="AC173" s="93"/>
      <c r="AD173" s="93"/>
      <c r="AE173" s="94"/>
      <c r="AF173" s="34" t="s">
        <v>72</v>
      </c>
      <c r="AG173" s="34"/>
      <c r="AH173" s="34"/>
      <c r="AI173" s="34"/>
      <c r="AJ173" s="35"/>
    </row>
    <row r="174" spans="1:36" ht="35.25" customHeight="1">
      <c r="A174" s="423"/>
      <c r="B174" s="424"/>
      <c r="C174" s="424"/>
      <c r="D174" s="424"/>
      <c r="E174" s="424"/>
      <c r="F174" s="425"/>
      <c r="G174" s="75"/>
      <c r="H174" s="76"/>
      <c r="I174" s="76"/>
      <c r="J174" s="77"/>
      <c r="K174" s="473" t="s">
        <v>617</v>
      </c>
      <c r="L174" s="419"/>
      <c r="M174" s="419"/>
      <c r="N174" s="419"/>
      <c r="O174" s="419"/>
      <c r="P174" s="419"/>
      <c r="Q174" s="419"/>
      <c r="R174" s="419"/>
      <c r="S174" s="419"/>
      <c r="T174" s="419"/>
      <c r="U174" s="419"/>
      <c r="V174" s="419"/>
      <c r="W174" s="419"/>
      <c r="X174" s="419"/>
      <c r="Y174" s="419"/>
      <c r="Z174" s="419"/>
      <c r="AA174" s="419"/>
      <c r="AB174" s="75"/>
      <c r="AC174" s="76"/>
      <c r="AD174" s="76"/>
      <c r="AE174" s="77"/>
      <c r="AF174" s="419" t="s">
        <v>73</v>
      </c>
      <c r="AG174" s="419"/>
      <c r="AH174" s="419"/>
      <c r="AI174" s="419"/>
      <c r="AJ174" s="420"/>
    </row>
    <row r="175" spans="1:36" ht="16.5" customHeight="1">
      <c r="A175" s="423"/>
      <c r="B175" s="424"/>
      <c r="C175" s="424"/>
      <c r="D175" s="424"/>
      <c r="E175" s="424"/>
      <c r="F175" s="425"/>
      <c r="G175" s="75"/>
      <c r="H175" s="76"/>
      <c r="I175" s="76"/>
      <c r="J175" s="77"/>
      <c r="K175" s="69" t="s">
        <v>293</v>
      </c>
      <c r="L175" s="46"/>
      <c r="M175" s="46"/>
      <c r="N175" s="46"/>
      <c r="O175" s="46"/>
      <c r="P175" s="46"/>
      <c r="Q175" s="46"/>
      <c r="R175" s="46"/>
      <c r="S175" s="46"/>
      <c r="T175" s="46"/>
      <c r="U175" s="46"/>
      <c r="V175" s="46"/>
      <c r="W175" s="46"/>
      <c r="X175" s="46"/>
      <c r="Y175" s="46"/>
      <c r="Z175" s="46"/>
      <c r="AA175" s="46"/>
      <c r="AB175" s="75"/>
      <c r="AC175" s="76"/>
      <c r="AD175" s="76"/>
      <c r="AE175" s="77"/>
      <c r="AF175" s="419" t="s">
        <v>74</v>
      </c>
      <c r="AG175" s="419"/>
      <c r="AH175" s="419"/>
      <c r="AI175" s="419"/>
      <c r="AJ175" s="420"/>
    </row>
    <row r="176" spans="1:36" ht="30" customHeight="1">
      <c r="A176" s="423"/>
      <c r="B176" s="424"/>
      <c r="C176" s="424"/>
      <c r="D176" s="424"/>
      <c r="E176" s="424"/>
      <c r="F176" s="425"/>
      <c r="G176" s="75"/>
      <c r="H176" s="76"/>
      <c r="I176" s="76"/>
      <c r="J176" s="77"/>
      <c r="K176" s="473" t="s">
        <v>294</v>
      </c>
      <c r="L176" s="419"/>
      <c r="M176" s="419"/>
      <c r="N176" s="419"/>
      <c r="O176" s="419"/>
      <c r="P176" s="419"/>
      <c r="Q176" s="419"/>
      <c r="R176" s="419"/>
      <c r="S176" s="419"/>
      <c r="T176" s="419"/>
      <c r="U176" s="419"/>
      <c r="V176" s="419"/>
      <c r="W176" s="419"/>
      <c r="X176" s="419"/>
      <c r="Y176" s="419"/>
      <c r="Z176" s="419"/>
      <c r="AA176" s="419"/>
      <c r="AB176" s="75"/>
      <c r="AC176" s="76"/>
      <c r="AD176" s="76"/>
      <c r="AE176" s="77"/>
      <c r="AF176" s="419"/>
      <c r="AG176" s="419"/>
      <c r="AH176" s="419"/>
      <c r="AI176" s="419"/>
      <c r="AJ176" s="420"/>
    </row>
    <row r="177" spans="1:36" ht="16.5" customHeight="1">
      <c r="A177" s="423"/>
      <c r="B177" s="424"/>
      <c r="C177" s="424"/>
      <c r="D177" s="424"/>
      <c r="E177" s="424"/>
      <c r="F177" s="425"/>
      <c r="G177" s="75"/>
      <c r="H177" s="76"/>
      <c r="I177" s="76"/>
      <c r="J177" s="77"/>
      <c r="K177" s="69" t="s">
        <v>295</v>
      </c>
      <c r="L177" s="46"/>
      <c r="M177" s="46"/>
      <c r="N177" s="46"/>
      <c r="O177" s="46"/>
      <c r="P177" s="46"/>
      <c r="Q177" s="46"/>
      <c r="R177" s="46"/>
      <c r="S177" s="46"/>
      <c r="T177" s="46"/>
      <c r="U177" s="46"/>
      <c r="V177" s="46"/>
      <c r="W177" s="46"/>
      <c r="X177" s="46"/>
      <c r="Y177" s="46"/>
      <c r="Z177" s="46"/>
      <c r="AA177" s="46"/>
      <c r="AB177" s="75"/>
      <c r="AC177" s="76"/>
      <c r="AD177" s="76"/>
      <c r="AE177" s="77"/>
      <c r="AF177" s="419" t="s">
        <v>75</v>
      </c>
      <c r="AG177" s="419"/>
      <c r="AH177" s="419"/>
      <c r="AI177" s="419"/>
      <c r="AJ177" s="420"/>
    </row>
    <row r="178" spans="1:36" ht="16.5" customHeight="1">
      <c r="A178" s="423"/>
      <c r="B178" s="424"/>
      <c r="C178" s="424"/>
      <c r="D178" s="424"/>
      <c r="E178" s="424"/>
      <c r="F178" s="425"/>
      <c r="G178" s="75"/>
      <c r="H178" s="76"/>
      <c r="I178" s="76"/>
      <c r="J178" s="77"/>
      <c r="K178" s="69" t="s">
        <v>296</v>
      </c>
      <c r="L178" s="46"/>
      <c r="M178" s="46"/>
      <c r="N178" s="46"/>
      <c r="O178" s="46"/>
      <c r="P178" s="46"/>
      <c r="Q178" s="46"/>
      <c r="R178" s="46"/>
      <c r="S178" s="46"/>
      <c r="T178" s="46"/>
      <c r="U178" s="46"/>
      <c r="V178" s="46"/>
      <c r="W178" s="46"/>
      <c r="X178" s="46"/>
      <c r="Y178" s="46"/>
      <c r="Z178" s="46"/>
      <c r="AA178" s="46"/>
      <c r="AB178" s="75"/>
      <c r="AC178" s="76"/>
      <c r="AD178" s="76"/>
      <c r="AE178" s="77"/>
      <c r="AF178" s="419"/>
      <c r="AG178" s="419"/>
      <c r="AH178" s="419"/>
      <c r="AI178" s="419"/>
      <c r="AJ178" s="420"/>
    </row>
    <row r="179" spans="1:36" ht="27" customHeight="1">
      <c r="A179" s="423"/>
      <c r="B179" s="424"/>
      <c r="C179" s="424"/>
      <c r="D179" s="424"/>
      <c r="E179" s="424"/>
      <c r="F179" s="425"/>
      <c r="G179" s="75"/>
      <c r="H179" s="76"/>
      <c r="I179" s="76"/>
      <c r="J179" s="77"/>
      <c r="K179" s="473" t="s">
        <v>297</v>
      </c>
      <c r="L179" s="419"/>
      <c r="M179" s="419"/>
      <c r="N179" s="419"/>
      <c r="O179" s="419"/>
      <c r="P179" s="419"/>
      <c r="Q179" s="419"/>
      <c r="R179" s="419"/>
      <c r="S179" s="419"/>
      <c r="T179" s="419"/>
      <c r="U179" s="419"/>
      <c r="V179" s="419"/>
      <c r="W179" s="419"/>
      <c r="X179" s="419"/>
      <c r="Y179" s="419"/>
      <c r="Z179" s="419"/>
      <c r="AA179" s="419"/>
      <c r="AB179" s="75"/>
      <c r="AC179" s="76"/>
      <c r="AD179" s="76"/>
      <c r="AE179" s="77"/>
      <c r="AF179" s="419" t="s">
        <v>629</v>
      </c>
      <c r="AG179" s="436"/>
      <c r="AH179" s="436"/>
      <c r="AI179" s="436"/>
      <c r="AJ179" s="437"/>
    </row>
    <row r="180" spans="1:36" ht="27" customHeight="1">
      <c r="A180" s="423"/>
      <c r="B180" s="424"/>
      <c r="C180" s="424"/>
      <c r="D180" s="424"/>
      <c r="E180" s="424"/>
      <c r="F180" s="425"/>
      <c r="G180" s="75" t="s">
        <v>71</v>
      </c>
      <c r="H180" s="76"/>
      <c r="I180" s="76"/>
      <c r="J180" s="77"/>
      <c r="K180" s="540" t="s">
        <v>76</v>
      </c>
      <c r="L180" s="541"/>
      <c r="M180" s="541"/>
      <c r="N180" s="541"/>
      <c r="O180" s="541"/>
      <c r="P180" s="541"/>
      <c r="Q180" s="541"/>
      <c r="R180" s="541"/>
      <c r="S180" s="541"/>
      <c r="T180" s="541"/>
      <c r="U180" s="541"/>
      <c r="V180" s="541"/>
      <c r="W180" s="541"/>
      <c r="X180" s="541"/>
      <c r="Y180" s="541"/>
      <c r="Z180" s="541"/>
      <c r="AA180" s="541"/>
      <c r="AB180" s="297" t="s">
        <v>1078</v>
      </c>
      <c r="AC180" s="278"/>
      <c r="AD180" s="278"/>
      <c r="AE180" s="279"/>
      <c r="AF180" s="419"/>
      <c r="AG180" s="419"/>
      <c r="AH180" s="419"/>
      <c r="AI180" s="419"/>
      <c r="AJ180" s="420"/>
    </row>
    <row r="181" spans="1:36" ht="28.5" customHeight="1">
      <c r="A181" s="423"/>
      <c r="B181" s="424"/>
      <c r="C181" s="424"/>
      <c r="D181" s="424"/>
      <c r="E181" s="424"/>
      <c r="F181" s="425"/>
      <c r="G181" s="75"/>
      <c r="H181" s="76"/>
      <c r="I181" s="76"/>
      <c r="J181" s="77"/>
      <c r="K181" s="473" t="s">
        <v>298</v>
      </c>
      <c r="L181" s="419"/>
      <c r="M181" s="419"/>
      <c r="N181" s="419"/>
      <c r="O181" s="419"/>
      <c r="P181" s="419"/>
      <c r="Q181" s="419"/>
      <c r="R181" s="419"/>
      <c r="S181" s="419"/>
      <c r="T181" s="419"/>
      <c r="U181" s="419"/>
      <c r="V181" s="419"/>
      <c r="W181" s="419"/>
      <c r="X181" s="419"/>
      <c r="Y181" s="419"/>
      <c r="Z181" s="419"/>
      <c r="AA181" s="419"/>
      <c r="AB181" s="75"/>
      <c r="AC181" s="76"/>
      <c r="AD181" s="76"/>
      <c r="AE181" s="77"/>
      <c r="AF181" s="436" t="s">
        <v>52</v>
      </c>
      <c r="AG181" s="436"/>
      <c r="AH181" s="436"/>
      <c r="AI181" s="436"/>
      <c r="AJ181" s="437"/>
    </row>
    <row r="182" spans="1:36" ht="27.75" customHeight="1">
      <c r="A182" s="423"/>
      <c r="B182" s="424"/>
      <c r="C182" s="424"/>
      <c r="D182" s="424"/>
      <c r="E182" s="424"/>
      <c r="F182" s="425"/>
      <c r="G182" s="75"/>
      <c r="H182" s="76"/>
      <c r="I182" s="76"/>
      <c r="J182" s="77"/>
      <c r="K182" s="473" t="s">
        <v>299</v>
      </c>
      <c r="L182" s="419"/>
      <c r="M182" s="419"/>
      <c r="N182" s="419"/>
      <c r="O182" s="419"/>
      <c r="P182" s="419"/>
      <c r="Q182" s="419"/>
      <c r="R182" s="419"/>
      <c r="S182" s="419"/>
      <c r="T182" s="419"/>
      <c r="U182" s="419"/>
      <c r="V182" s="419"/>
      <c r="W182" s="419"/>
      <c r="X182" s="419"/>
      <c r="Y182" s="419"/>
      <c r="Z182" s="419"/>
      <c r="AA182" s="419"/>
      <c r="AB182" s="75"/>
      <c r="AC182" s="76"/>
      <c r="AD182" s="76"/>
      <c r="AE182" s="77"/>
      <c r="AF182" s="436"/>
      <c r="AG182" s="436"/>
      <c r="AH182" s="436"/>
      <c r="AI182" s="436"/>
      <c r="AJ182" s="437"/>
    </row>
    <row r="183" spans="1:36" ht="16.5" customHeight="1">
      <c r="A183" s="423"/>
      <c r="B183" s="424"/>
      <c r="C183" s="424"/>
      <c r="D183" s="424"/>
      <c r="E183" s="424"/>
      <c r="F183" s="425"/>
      <c r="G183" s="75"/>
      <c r="H183" s="76"/>
      <c r="I183" s="76"/>
      <c r="J183" s="77"/>
      <c r="K183" s="69" t="s">
        <v>300</v>
      </c>
      <c r="L183" s="46"/>
      <c r="M183" s="46"/>
      <c r="N183" s="46"/>
      <c r="O183" s="46"/>
      <c r="P183" s="46"/>
      <c r="Q183" s="46"/>
      <c r="R183" s="46"/>
      <c r="S183" s="46"/>
      <c r="T183" s="46"/>
      <c r="U183" s="46"/>
      <c r="V183" s="46"/>
      <c r="W183" s="46"/>
      <c r="X183" s="46"/>
      <c r="Y183" s="46"/>
      <c r="Z183" s="46"/>
      <c r="AA183" s="46"/>
      <c r="AB183" s="75"/>
      <c r="AC183" s="76"/>
      <c r="AD183" s="76"/>
      <c r="AE183" s="77"/>
      <c r="AF183" s="419" t="s">
        <v>285</v>
      </c>
      <c r="AG183" s="436"/>
      <c r="AH183" s="436"/>
      <c r="AI183" s="436"/>
      <c r="AJ183" s="437"/>
    </row>
    <row r="184" spans="1:36" ht="25.5" customHeight="1">
      <c r="A184" s="423"/>
      <c r="B184" s="424"/>
      <c r="C184" s="424"/>
      <c r="D184" s="424"/>
      <c r="E184" s="424"/>
      <c r="F184" s="425"/>
      <c r="G184" s="75"/>
      <c r="H184" s="76"/>
      <c r="I184" s="76"/>
      <c r="J184" s="77"/>
      <c r="K184" s="473" t="s">
        <v>301</v>
      </c>
      <c r="L184" s="419"/>
      <c r="M184" s="419"/>
      <c r="N184" s="419"/>
      <c r="O184" s="419"/>
      <c r="P184" s="419"/>
      <c r="Q184" s="419"/>
      <c r="R184" s="419"/>
      <c r="S184" s="419"/>
      <c r="T184" s="419"/>
      <c r="U184" s="419"/>
      <c r="V184" s="419"/>
      <c r="W184" s="419"/>
      <c r="X184" s="419"/>
      <c r="Y184" s="419"/>
      <c r="Z184" s="419"/>
      <c r="AA184" s="419"/>
      <c r="AB184" s="75"/>
      <c r="AC184" s="76"/>
      <c r="AD184" s="76"/>
      <c r="AE184" s="77"/>
      <c r="AF184" s="436"/>
      <c r="AG184" s="436"/>
      <c r="AH184" s="436"/>
      <c r="AI184" s="436"/>
      <c r="AJ184" s="437"/>
    </row>
    <row r="185" spans="1:36" ht="25.5" customHeight="1">
      <c r="A185" s="423"/>
      <c r="B185" s="424"/>
      <c r="C185" s="424"/>
      <c r="D185" s="424"/>
      <c r="E185" s="424"/>
      <c r="F185" s="425"/>
      <c r="G185" s="75"/>
      <c r="H185" s="76"/>
      <c r="I185" s="76"/>
      <c r="J185" s="77"/>
      <c r="K185" s="473" t="s">
        <v>302</v>
      </c>
      <c r="L185" s="419"/>
      <c r="M185" s="419"/>
      <c r="N185" s="419"/>
      <c r="O185" s="419"/>
      <c r="P185" s="419"/>
      <c r="Q185" s="419"/>
      <c r="R185" s="419"/>
      <c r="S185" s="419"/>
      <c r="T185" s="419"/>
      <c r="U185" s="419"/>
      <c r="V185" s="419"/>
      <c r="W185" s="419"/>
      <c r="X185" s="419"/>
      <c r="Y185" s="419"/>
      <c r="Z185" s="419"/>
      <c r="AA185" s="419"/>
      <c r="AB185" s="75"/>
      <c r="AC185" s="76"/>
      <c r="AD185" s="76"/>
      <c r="AE185" s="77"/>
      <c r="AF185" s="436"/>
      <c r="AG185" s="436"/>
      <c r="AH185" s="436"/>
      <c r="AI185" s="436"/>
      <c r="AJ185" s="437"/>
    </row>
    <row r="186" spans="1:36" ht="29.25" customHeight="1">
      <c r="A186" s="423"/>
      <c r="B186" s="424"/>
      <c r="C186" s="424"/>
      <c r="D186" s="424"/>
      <c r="E186" s="424"/>
      <c r="F186" s="425"/>
      <c r="G186" s="75"/>
      <c r="H186" s="76"/>
      <c r="I186" s="76"/>
      <c r="J186" s="77"/>
      <c r="K186" s="473" t="s">
        <v>303</v>
      </c>
      <c r="L186" s="419"/>
      <c r="M186" s="419"/>
      <c r="N186" s="419"/>
      <c r="O186" s="419"/>
      <c r="P186" s="419"/>
      <c r="Q186" s="419"/>
      <c r="R186" s="419"/>
      <c r="S186" s="419"/>
      <c r="T186" s="419"/>
      <c r="U186" s="419"/>
      <c r="V186" s="419"/>
      <c r="W186" s="419"/>
      <c r="X186" s="419"/>
      <c r="Y186" s="419"/>
      <c r="Z186" s="419"/>
      <c r="AA186" s="419"/>
      <c r="AB186" s="75"/>
      <c r="AC186" s="76"/>
      <c r="AD186" s="76"/>
      <c r="AE186" s="77"/>
      <c r="AF186" s="419"/>
      <c r="AG186" s="436"/>
      <c r="AH186" s="436"/>
      <c r="AI186" s="436"/>
      <c r="AJ186" s="437"/>
    </row>
    <row r="187" spans="1:36" ht="22.5" customHeight="1">
      <c r="A187" s="423"/>
      <c r="B187" s="424"/>
      <c r="C187" s="424"/>
      <c r="D187" s="424"/>
      <c r="E187" s="424"/>
      <c r="F187" s="425"/>
      <c r="G187" s="75"/>
      <c r="H187" s="76"/>
      <c r="I187" s="76"/>
      <c r="J187" s="77"/>
      <c r="K187" s="479" t="s">
        <v>230</v>
      </c>
      <c r="L187" s="577"/>
      <c r="M187" s="577"/>
      <c r="N187" s="577"/>
      <c r="O187" s="577"/>
      <c r="P187" s="577"/>
      <c r="Q187" s="577"/>
      <c r="R187" s="577"/>
      <c r="S187" s="577"/>
      <c r="T187" s="577"/>
      <c r="U187" s="577"/>
      <c r="V187" s="577"/>
      <c r="W187" s="577"/>
      <c r="X187" s="577"/>
      <c r="Y187" s="577"/>
      <c r="Z187" s="577"/>
      <c r="AA187" s="577"/>
      <c r="AB187" s="75"/>
      <c r="AC187" s="76"/>
      <c r="AD187" s="76"/>
      <c r="AE187" s="77"/>
      <c r="AF187" s="436"/>
      <c r="AG187" s="436"/>
      <c r="AH187" s="436"/>
      <c r="AI187" s="436"/>
      <c r="AJ187" s="437"/>
    </row>
    <row r="188" spans="1:36" ht="18" customHeight="1">
      <c r="A188" s="423"/>
      <c r="B188" s="424"/>
      <c r="C188" s="424"/>
      <c r="D188" s="424"/>
      <c r="E188" s="424"/>
      <c r="F188" s="425"/>
      <c r="G188" s="75"/>
      <c r="H188" s="76"/>
      <c r="I188" s="76"/>
      <c r="J188" s="77"/>
      <c r="K188" s="473" t="s">
        <v>304</v>
      </c>
      <c r="L188" s="419"/>
      <c r="M188" s="419"/>
      <c r="N188" s="419"/>
      <c r="O188" s="419"/>
      <c r="P188" s="419"/>
      <c r="Q188" s="419"/>
      <c r="R188" s="419"/>
      <c r="S188" s="419"/>
      <c r="T188" s="419"/>
      <c r="U188" s="419"/>
      <c r="V188" s="419"/>
      <c r="W188" s="419"/>
      <c r="X188" s="419"/>
      <c r="Y188" s="419"/>
      <c r="Z188" s="419"/>
      <c r="AA188" s="419"/>
      <c r="AB188" s="75"/>
      <c r="AC188" s="76"/>
      <c r="AD188" s="76"/>
      <c r="AE188" s="77"/>
      <c r="AF188" s="436"/>
      <c r="AG188" s="436"/>
      <c r="AH188" s="436"/>
      <c r="AI188" s="436"/>
      <c r="AJ188" s="437"/>
    </row>
    <row r="189" spans="1:36" ht="38.25" customHeight="1">
      <c r="A189" s="423"/>
      <c r="B189" s="424"/>
      <c r="C189" s="424"/>
      <c r="D189" s="424"/>
      <c r="E189" s="424"/>
      <c r="F189" s="425"/>
      <c r="G189" s="292"/>
      <c r="H189" s="98"/>
      <c r="I189" s="98"/>
      <c r="J189" s="99"/>
      <c r="K189" s="461" t="s">
        <v>53</v>
      </c>
      <c r="L189" s="579"/>
      <c r="M189" s="579"/>
      <c r="N189" s="579"/>
      <c r="O189" s="579"/>
      <c r="P189" s="579"/>
      <c r="Q189" s="579"/>
      <c r="R189" s="579"/>
      <c r="S189" s="579"/>
      <c r="T189" s="579"/>
      <c r="U189" s="579"/>
      <c r="V189" s="579"/>
      <c r="W189" s="579"/>
      <c r="X189" s="579"/>
      <c r="Y189" s="579"/>
      <c r="Z189" s="579"/>
      <c r="AA189" s="579"/>
      <c r="AB189" s="292"/>
      <c r="AC189" s="98"/>
      <c r="AD189" s="98"/>
      <c r="AE189" s="99"/>
      <c r="AF189" s="34"/>
      <c r="AG189" s="34"/>
      <c r="AH189" s="34"/>
      <c r="AI189" s="34"/>
      <c r="AJ189" s="35"/>
    </row>
    <row r="190" spans="1:36" ht="16.5" customHeight="1">
      <c r="A190" s="423"/>
      <c r="B190" s="424"/>
      <c r="C190" s="424"/>
      <c r="D190" s="424"/>
      <c r="E190" s="424"/>
      <c r="F190" s="425"/>
      <c r="G190" s="71" t="s">
        <v>231</v>
      </c>
      <c r="H190" s="46"/>
      <c r="I190" s="46"/>
      <c r="J190" s="46"/>
      <c r="K190" s="46"/>
      <c r="L190" s="46"/>
      <c r="M190" s="46"/>
      <c r="N190" s="46"/>
      <c r="O190" s="46"/>
      <c r="P190" s="46"/>
      <c r="Q190" s="46"/>
      <c r="R190" s="46"/>
      <c r="S190" s="46"/>
      <c r="T190" s="46"/>
      <c r="U190" s="46"/>
      <c r="V190" s="46"/>
      <c r="W190" s="46"/>
      <c r="X190" s="46"/>
      <c r="Y190" s="46"/>
      <c r="Z190" s="46"/>
      <c r="AA190" s="46"/>
      <c r="AB190" s="36"/>
      <c r="AC190" s="46"/>
      <c r="AD190" s="46"/>
      <c r="AE190" s="38"/>
      <c r="AF190" s="34"/>
      <c r="AG190" s="34"/>
      <c r="AH190" s="34"/>
      <c r="AI190" s="34"/>
      <c r="AJ190" s="35"/>
    </row>
    <row r="191" spans="1:36" ht="24.75" customHeight="1">
      <c r="A191" s="423"/>
      <c r="B191" s="424"/>
      <c r="C191" s="424"/>
      <c r="D191" s="424"/>
      <c r="E191" s="424"/>
      <c r="F191" s="425"/>
      <c r="G191" s="36" t="s">
        <v>1079</v>
      </c>
      <c r="H191" s="46"/>
      <c r="I191" s="46"/>
      <c r="J191" s="46"/>
      <c r="K191" s="46"/>
      <c r="L191" s="46"/>
      <c r="M191" s="46"/>
      <c r="N191" s="46"/>
      <c r="O191" s="46"/>
      <c r="P191" s="46"/>
      <c r="Q191" s="46"/>
      <c r="R191" s="46"/>
      <c r="S191" s="46"/>
      <c r="T191" s="46"/>
      <c r="U191" s="46"/>
      <c r="V191" s="46"/>
      <c r="W191" s="46"/>
      <c r="X191" s="46"/>
      <c r="Y191" s="46"/>
      <c r="Z191" s="46"/>
      <c r="AA191" s="46"/>
      <c r="AB191" s="36"/>
      <c r="AC191" s="46"/>
      <c r="AD191" s="46"/>
      <c r="AE191" s="38"/>
      <c r="AF191" s="34"/>
      <c r="AG191" s="34"/>
      <c r="AH191" s="34"/>
      <c r="AI191" s="34"/>
      <c r="AJ191" s="35"/>
    </row>
    <row r="192" spans="1:36" ht="20.25" customHeight="1">
      <c r="A192" s="423"/>
      <c r="B192" s="424"/>
      <c r="C192" s="424"/>
      <c r="D192" s="424"/>
      <c r="E192" s="424"/>
      <c r="F192" s="425"/>
      <c r="G192" s="36" t="s">
        <v>1080</v>
      </c>
      <c r="H192" s="46"/>
      <c r="I192" s="46"/>
      <c r="J192" s="46"/>
      <c r="K192" s="46"/>
      <c r="L192" s="46"/>
      <c r="M192" s="46"/>
      <c r="N192" s="46"/>
      <c r="O192" s="46"/>
      <c r="P192" s="46"/>
      <c r="Q192" s="46"/>
      <c r="R192" s="46"/>
      <c r="S192" s="46"/>
      <c r="T192" s="46"/>
      <c r="U192" s="46"/>
      <c r="V192" s="46"/>
      <c r="W192" s="46"/>
      <c r="X192" s="46"/>
      <c r="Y192" s="46"/>
      <c r="Z192" s="46"/>
      <c r="AA192" s="46"/>
      <c r="AB192" s="36"/>
      <c r="AC192" s="46"/>
      <c r="AD192" s="46"/>
      <c r="AE192" s="38"/>
      <c r="AF192" s="34"/>
      <c r="AG192" s="34"/>
      <c r="AH192" s="34"/>
      <c r="AI192" s="34"/>
      <c r="AJ192" s="35"/>
    </row>
    <row r="193" spans="1:36" ht="22.5" customHeight="1">
      <c r="A193" s="423"/>
      <c r="B193" s="424"/>
      <c r="C193" s="424"/>
      <c r="D193" s="424"/>
      <c r="E193" s="424"/>
      <c r="F193" s="425"/>
      <c r="G193" s="36" t="s">
        <v>54</v>
      </c>
      <c r="H193" s="46"/>
      <c r="I193" s="46"/>
      <c r="J193" s="46"/>
      <c r="K193" s="46"/>
      <c r="L193" s="46"/>
      <c r="M193" s="46"/>
      <c r="N193" s="46"/>
      <c r="O193" s="46"/>
      <c r="P193" s="46"/>
      <c r="Q193" s="46"/>
      <c r="R193" s="46"/>
      <c r="S193" s="46"/>
      <c r="T193" s="46"/>
      <c r="U193" s="46"/>
      <c r="V193" s="46"/>
      <c r="W193" s="46"/>
      <c r="X193" s="46"/>
      <c r="Y193" s="46"/>
      <c r="Z193" s="46"/>
      <c r="AA193" s="46"/>
      <c r="AB193" s="36"/>
      <c r="AC193" s="46"/>
      <c r="AD193" s="46"/>
      <c r="AE193" s="38"/>
      <c r="AF193" s="34"/>
      <c r="AG193" s="34"/>
      <c r="AH193" s="34"/>
      <c r="AI193" s="34"/>
      <c r="AJ193" s="35"/>
    </row>
    <row r="194" spans="1:36" ht="33" customHeight="1">
      <c r="A194" s="426"/>
      <c r="B194" s="427"/>
      <c r="C194" s="427"/>
      <c r="D194" s="427"/>
      <c r="E194" s="427"/>
      <c r="F194" s="428"/>
      <c r="G194" s="461" t="s">
        <v>55</v>
      </c>
      <c r="H194" s="462"/>
      <c r="I194" s="462"/>
      <c r="J194" s="462"/>
      <c r="K194" s="462"/>
      <c r="L194" s="462"/>
      <c r="M194" s="462"/>
      <c r="N194" s="462"/>
      <c r="O194" s="462"/>
      <c r="P194" s="462"/>
      <c r="Q194" s="462"/>
      <c r="R194" s="462"/>
      <c r="S194" s="462"/>
      <c r="T194" s="462"/>
      <c r="U194" s="462"/>
      <c r="V194" s="462"/>
      <c r="W194" s="462"/>
      <c r="X194" s="462"/>
      <c r="Y194" s="462"/>
      <c r="Z194" s="462"/>
      <c r="AA194" s="462"/>
      <c r="AB194" s="37"/>
      <c r="AC194" s="44"/>
      <c r="AD194" s="44"/>
      <c r="AE194" s="45"/>
      <c r="AF194" s="43"/>
      <c r="AG194" s="43"/>
      <c r="AH194" s="43"/>
      <c r="AI194" s="43"/>
      <c r="AJ194" s="41"/>
    </row>
    <row r="195" spans="1:36" ht="33" customHeight="1">
      <c r="A195" s="410" t="s">
        <v>1085</v>
      </c>
      <c r="B195" s="411"/>
      <c r="C195" s="411"/>
      <c r="D195" s="411"/>
      <c r="E195" s="411"/>
      <c r="F195" s="412"/>
      <c r="G195" s="513" t="s">
        <v>630</v>
      </c>
      <c r="H195" s="513"/>
      <c r="I195" s="513"/>
      <c r="J195" s="513"/>
      <c r="K195" s="513"/>
      <c r="L195" s="513"/>
      <c r="M195" s="513"/>
      <c r="N195" s="513"/>
      <c r="O195" s="513"/>
      <c r="P195" s="513"/>
      <c r="Q195" s="513"/>
      <c r="R195" s="513"/>
      <c r="S195" s="513"/>
      <c r="T195" s="513"/>
      <c r="U195" s="513"/>
      <c r="V195" s="513"/>
      <c r="W195" s="513"/>
      <c r="X195" s="513"/>
      <c r="Y195" s="513"/>
      <c r="Z195" s="513"/>
      <c r="AA195" s="513"/>
      <c r="AB195" s="429"/>
      <c r="AC195" s="430"/>
      <c r="AD195" s="430"/>
      <c r="AE195" s="431"/>
      <c r="AF195" s="439" t="s">
        <v>232</v>
      </c>
      <c r="AG195" s="440"/>
      <c r="AH195" s="440"/>
      <c r="AI195" s="440"/>
      <c r="AJ195" s="441"/>
    </row>
    <row r="196" spans="1:36" ht="31.5" customHeight="1">
      <c r="A196" s="413"/>
      <c r="B196" s="414"/>
      <c r="C196" s="414"/>
      <c r="D196" s="414"/>
      <c r="E196" s="414"/>
      <c r="F196" s="415"/>
      <c r="G196" s="480" t="s">
        <v>233</v>
      </c>
      <c r="H196" s="480"/>
      <c r="I196" s="480"/>
      <c r="J196" s="480"/>
      <c r="K196" s="480"/>
      <c r="L196" s="480"/>
      <c r="M196" s="480"/>
      <c r="N196" s="480"/>
      <c r="O196" s="480"/>
      <c r="P196" s="480"/>
      <c r="Q196" s="480"/>
      <c r="R196" s="480"/>
      <c r="S196" s="480"/>
      <c r="T196" s="480"/>
      <c r="U196" s="480"/>
      <c r="V196" s="480"/>
      <c r="W196" s="480"/>
      <c r="X196" s="480"/>
      <c r="Y196" s="480"/>
      <c r="Z196" s="480"/>
      <c r="AA196" s="480"/>
      <c r="AB196" s="432"/>
      <c r="AC196" s="433"/>
      <c r="AD196" s="433"/>
      <c r="AE196" s="434"/>
      <c r="AF196" s="432" t="s">
        <v>136</v>
      </c>
      <c r="AG196" s="459"/>
      <c r="AH196" s="459"/>
      <c r="AI196" s="459"/>
      <c r="AJ196" s="460"/>
    </row>
    <row r="197" spans="1:36" ht="26.25" customHeight="1">
      <c r="A197" s="413"/>
      <c r="B197" s="414"/>
      <c r="C197" s="414"/>
      <c r="D197" s="414"/>
      <c r="E197" s="414"/>
      <c r="F197" s="415"/>
      <c r="G197" s="419" t="s">
        <v>793</v>
      </c>
      <c r="H197" s="419"/>
      <c r="I197" s="419"/>
      <c r="J197" s="419"/>
      <c r="K197" s="419"/>
      <c r="L197" s="419"/>
      <c r="M197" s="419"/>
      <c r="N197" s="419"/>
      <c r="O197" s="419"/>
      <c r="P197" s="419"/>
      <c r="Q197" s="419"/>
      <c r="R197" s="419"/>
      <c r="S197" s="419"/>
      <c r="T197" s="419"/>
      <c r="U197" s="419"/>
      <c r="V197" s="419"/>
      <c r="W197" s="419"/>
      <c r="X197" s="419"/>
      <c r="Y197" s="419"/>
      <c r="Z197" s="419"/>
      <c r="AA197" s="419"/>
      <c r="AB197" s="445" t="s">
        <v>234</v>
      </c>
      <c r="AC197" s="446"/>
      <c r="AD197" s="446"/>
      <c r="AE197" s="447"/>
      <c r="AF197" s="432" t="s">
        <v>637</v>
      </c>
      <c r="AG197" s="459"/>
      <c r="AH197" s="459"/>
      <c r="AI197" s="459"/>
      <c r="AJ197" s="460"/>
    </row>
    <row r="198" spans="1:36" ht="16.5" customHeight="1">
      <c r="A198" s="413"/>
      <c r="B198" s="414"/>
      <c r="C198" s="414"/>
      <c r="D198" s="414"/>
      <c r="E198" s="414"/>
      <c r="F198" s="415"/>
      <c r="G198" s="78" t="s">
        <v>305</v>
      </c>
      <c r="H198" s="46"/>
      <c r="I198" s="46"/>
      <c r="J198" s="46"/>
      <c r="K198" s="46"/>
      <c r="L198" s="46"/>
      <c r="M198" s="46"/>
      <c r="N198" s="46"/>
      <c r="O198" s="46"/>
      <c r="P198" s="46"/>
      <c r="Q198" s="46"/>
      <c r="R198" s="46"/>
      <c r="S198" s="46"/>
      <c r="T198" s="46"/>
      <c r="U198" s="46"/>
      <c r="V198" s="46"/>
      <c r="W198" s="46"/>
      <c r="X198" s="46"/>
      <c r="Y198" s="46"/>
      <c r="Z198" s="46"/>
      <c r="AA198" s="46"/>
      <c r="AB198" s="482" t="s">
        <v>1081</v>
      </c>
      <c r="AC198" s="483"/>
      <c r="AD198" s="483"/>
      <c r="AE198" s="484"/>
      <c r="AF198" s="479" t="s">
        <v>638</v>
      </c>
      <c r="AG198" s="480"/>
      <c r="AH198" s="480"/>
      <c r="AI198" s="480"/>
      <c r="AJ198" s="481"/>
    </row>
    <row r="199" spans="1:36" ht="16.5" customHeight="1">
      <c r="A199" s="413"/>
      <c r="B199" s="414"/>
      <c r="C199" s="414"/>
      <c r="D199" s="414"/>
      <c r="E199" s="414"/>
      <c r="F199" s="415"/>
      <c r="G199" s="78" t="s">
        <v>306</v>
      </c>
      <c r="H199" s="46"/>
      <c r="I199" s="46"/>
      <c r="J199" s="46"/>
      <c r="K199" s="46"/>
      <c r="L199" s="46"/>
      <c r="M199" s="46"/>
      <c r="N199" s="46"/>
      <c r="O199" s="46"/>
      <c r="P199" s="46"/>
      <c r="Q199" s="46"/>
      <c r="R199" s="46"/>
      <c r="S199" s="46"/>
      <c r="T199" s="46"/>
      <c r="U199" s="46"/>
      <c r="V199" s="46"/>
      <c r="W199" s="46"/>
      <c r="X199" s="46"/>
      <c r="Y199" s="46"/>
      <c r="Z199" s="46"/>
      <c r="AA199" s="46"/>
      <c r="AB199" s="36"/>
      <c r="AC199" s="46"/>
      <c r="AD199" s="46"/>
      <c r="AE199" s="38"/>
      <c r="AF199" s="479"/>
      <c r="AG199" s="480"/>
      <c r="AH199" s="480"/>
      <c r="AI199" s="480"/>
      <c r="AJ199" s="481"/>
    </row>
    <row r="200" spans="1:36" ht="42" customHeight="1">
      <c r="A200" s="413"/>
      <c r="B200" s="414"/>
      <c r="C200" s="414"/>
      <c r="D200" s="414"/>
      <c r="E200" s="414"/>
      <c r="F200" s="415"/>
      <c r="G200" s="473" t="s">
        <v>307</v>
      </c>
      <c r="H200" s="419"/>
      <c r="I200" s="419"/>
      <c r="J200" s="419"/>
      <c r="K200" s="419"/>
      <c r="L200" s="419"/>
      <c r="M200" s="419"/>
      <c r="N200" s="419"/>
      <c r="O200" s="419"/>
      <c r="P200" s="419"/>
      <c r="Q200" s="419"/>
      <c r="R200" s="419"/>
      <c r="S200" s="419"/>
      <c r="T200" s="419"/>
      <c r="U200" s="419"/>
      <c r="V200" s="419"/>
      <c r="W200" s="419"/>
      <c r="X200" s="419"/>
      <c r="Y200" s="419"/>
      <c r="Z200" s="419"/>
      <c r="AA200" s="420"/>
      <c r="AB200" s="435" t="s">
        <v>235</v>
      </c>
      <c r="AC200" s="436"/>
      <c r="AD200" s="436"/>
      <c r="AE200" s="437"/>
      <c r="AF200" s="432" t="s">
        <v>639</v>
      </c>
      <c r="AG200" s="459"/>
      <c r="AH200" s="459"/>
      <c r="AI200" s="459"/>
      <c r="AJ200" s="460"/>
    </row>
    <row r="201" spans="1:36" ht="28.5" customHeight="1">
      <c r="A201" s="413"/>
      <c r="B201" s="414"/>
      <c r="C201" s="414"/>
      <c r="D201" s="414"/>
      <c r="E201" s="414"/>
      <c r="F201" s="415"/>
      <c r="G201" s="419" t="s">
        <v>308</v>
      </c>
      <c r="H201" s="419"/>
      <c r="I201" s="419"/>
      <c r="J201" s="419"/>
      <c r="K201" s="419"/>
      <c r="L201" s="419"/>
      <c r="M201" s="419"/>
      <c r="N201" s="419"/>
      <c r="O201" s="419"/>
      <c r="P201" s="419"/>
      <c r="Q201" s="419"/>
      <c r="R201" s="419"/>
      <c r="S201" s="419"/>
      <c r="T201" s="419"/>
      <c r="U201" s="419"/>
      <c r="V201" s="419"/>
      <c r="W201" s="419"/>
      <c r="X201" s="419"/>
      <c r="Y201" s="419"/>
      <c r="Z201" s="419"/>
      <c r="AA201" s="419"/>
      <c r="AB201" s="570" t="s">
        <v>1082</v>
      </c>
      <c r="AC201" s="571"/>
      <c r="AD201" s="571"/>
      <c r="AE201" s="572"/>
      <c r="AF201" s="435" t="s">
        <v>644</v>
      </c>
      <c r="AG201" s="436"/>
      <c r="AH201" s="436"/>
      <c r="AI201" s="436"/>
      <c r="AJ201" s="437"/>
    </row>
    <row r="202" spans="1:36" ht="32.25" customHeight="1">
      <c r="A202" s="413"/>
      <c r="B202" s="414"/>
      <c r="C202" s="414"/>
      <c r="D202" s="414"/>
      <c r="E202" s="414"/>
      <c r="F202" s="415"/>
      <c r="G202" s="419" t="s">
        <v>309</v>
      </c>
      <c r="H202" s="419"/>
      <c r="I202" s="419"/>
      <c r="J202" s="419"/>
      <c r="K202" s="419"/>
      <c r="L202" s="419"/>
      <c r="M202" s="419"/>
      <c r="N202" s="419"/>
      <c r="O202" s="419"/>
      <c r="P202" s="419"/>
      <c r="Q202" s="419"/>
      <c r="R202" s="419"/>
      <c r="S202" s="419"/>
      <c r="T202" s="419"/>
      <c r="U202" s="419"/>
      <c r="V202" s="419"/>
      <c r="W202" s="419"/>
      <c r="X202" s="419"/>
      <c r="Y202" s="419"/>
      <c r="Z202" s="419"/>
      <c r="AA202" s="419"/>
      <c r="AB202" s="445" t="s">
        <v>236</v>
      </c>
      <c r="AC202" s="446"/>
      <c r="AD202" s="446"/>
      <c r="AE202" s="447"/>
      <c r="AF202" s="435"/>
      <c r="AG202" s="436"/>
      <c r="AH202" s="436"/>
      <c r="AI202" s="436"/>
      <c r="AJ202" s="437"/>
    </row>
    <row r="203" spans="1:37" ht="30" customHeight="1">
      <c r="A203" s="413"/>
      <c r="B203" s="414"/>
      <c r="C203" s="414"/>
      <c r="D203" s="414"/>
      <c r="E203" s="414"/>
      <c r="F203" s="415"/>
      <c r="G203" s="419" t="s">
        <v>723</v>
      </c>
      <c r="H203" s="419"/>
      <c r="I203" s="419"/>
      <c r="J203" s="419"/>
      <c r="K203" s="419"/>
      <c r="L203" s="419"/>
      <c r="M203" s="419"/>
      <c r="N203" s="419"/>
      <c r="O203" s="419"/>
      <c r="P203" s="419"/>
      <c r="Q203" s="419"/>
      <c r="R203" s="419"/>
      <c r="S203" s="419"/>
      <c r="T203" s="419"/>
      <c r="U203" s="419"/>
      <c r="V203" s="419"/>
      <c r="W203" s="419"/>
      <c r="X203" s="419"/>
      <c r="Y203" s="419"/>
      <c r="Z203" s="419"/>
      <c r="AA203" s="419"/>
      <c r="AB203" s="445" t="s">
        <v>1083</v>
      </c>
      <c r="AC203" s="446"/>
      <c r="AD203" s="446"/>
      <c r="AE203" s="447"/>
      <c r="AF203" s="435" t="s">
        <v>643</v>
      </c>
      <c r="AG203" s="436"/>
      <c r="AH203" s="436"/>
      <c r="AI203" s="436"/>
      <c r="AJ203" s="437"/>
      <c r="AK203" s="46"/>
    </row>
    <row r="204" spans="1:37" ht="57" customHeight="1">
      <c r="A204" s="413"/>
      <c r="B204" s="414"/>
      <c r="C204" s="414"/>
      <c r="D204" s="414"/>
      <c r="E204" s="414"/>
      <c r="F204" s="415"/>
      <c r="G204" s="419" t="s">
        <v>631</v>
      </c>
      <c r="H204" s="419"/>
      <c r="I204" s="419"/>
      <c r="J204" s="419"/>
      <c r="K204" s="419"/>
      <c r="L204" s="419"/>
      <c r="M204" s="419"/>
      <c r="N204" s="419"/>
      <c r="O204" s="419"/>
      <c r="P204" s="419"/>
      <c r="Q204" s="419"/>
      <c r="R204" s="419"/>
      <c r="S204" s="419"/>
      <c r="T204" s="419"/>
      <c r="U204" s="419"/>
      <c r="V204" s="419"/>
      <c r="W204" s="419"/>
      <c r="X204" s="419"/>
      <c r="Y204" s="419"/>
      <c r="Z204" s="419"/>
      <c r="AA204" s="419"/>
      <c r="AB204" s="442"/>
      <c r="AC204" s="443"/>
      <c r="AD204" s="443"/>
      <c r="AE204" s="444"/>
      <c r="AF204" s="435"/>
      <c r="AG204" s="436"/>
      <c r="AH204" s="436"/>
      <c r="AI204" s="436"/>
      <c r="AJ204" s="437"/>
      <c r="AK204" s="46"/>
    </row>
    <row r="205" spans="1:37" ht="48" customHeight="1">
      <c r="A205" s="413"/>
      <c r="B205" s="414"/>
      <c r="C205" s="414"/>
      <c r="D205" s="414"/>
      <c r="E205" s="414"/>
      <c r="F205" s="415"/>
      <c r="G205" s="419" t="s">
        <v>632</v>
      </c>
      <c r="H205" s="419"/>
      <c r="I205" s="419"/>
      <c r="J205" s="419"/>
      <c r="K205" s="419"/>
      <c r="L205" s="419"/>
      <c r="M205" s="419"/>
      <c r="N205" s="419"/>
      <c r="O205" s="419"/>
      <c r="P205" s="419"/>
      <c r="Q205" s="419"/>
      <c r="R205" s="419"/>
      <c r="S205" s="419"/>
      <c r="T205" s="419"/>
      <c r="U205" s="419"/>
      <c r="V205" s="419"/>
      <c r="W205" s="419"/>
      <c r="X205" s="419"/>
      <c r="Y205" s="419"/>
      <c r="Z205" s="419"/>
      <c r="AA205" s="419"/>
      <c r="AB205" s="485" t="s">
        <v>237</v>
      </c>
      <c r="AC205" s="486"/>
      <c r="AD205" s="486"/>
      <c r="AE205" s="487"/>
      <c r="AF205" s="435" t="s">
        <v>640</v>
      </c>
      <c r="AG205" s="436"/>
      <c r="AH205" s="436"/>
      <c r="AI205" s="436"/>
      <c r="AJ205" s="437"/>
      <c r="AK205" s="46"/>
    </row>
    <row r="206" spans="1:37" ht="20.25" customHeight="1">
      <c r="A206" s="413"/>
      <c r="B206" s="414"/>
      <c r="C206" s="414"/>
      <c r="D206" s="414"/>
      <c r="E206" s="414"/>
      <c r="F206" s="415"/>
      <c r="G206" s="288" t="s">
        <v>636</v>
      </c>
      <c r="H206" s="85"/>
      <c r="I206" s="85"/>
      <c r="J206" s="85"/>
      <c r="K206" s="46"/>
      <c r="L206" s="46"/>
      <c r="M206" s="46"/>
      <c r="N206" s="46"/>
      <c r="O206" s="46"/>
      <c r="P206" s="46"/>
      <c r="Q206" s="46"/>
      <c r="R206" s="46"/>
      <c r="S206" s="46"/>
      <c r="T206" s="46"/>
      <c r="U206" s="46"/>
      <c r="V206" s="46"/>
      <c r="W206" s="46"/>
      <c r="X206" s="46"/>
      <c r="Y206" s="46"/>
      <c r="Z206" s="46"/>
      <c r="AA206" s="46"/>
      <c r="AB206" s="485"/>
      <c r="AC206" s="486"/>
      <c r="AD206" s="486"/>
      <c r="AE206" s="487"/>
      <c r="AF206" s="435" t="s">
        <v>641</v>
      </c>
      <c r="AG206" s="436"/>
      <c r="AH206" s="436"/>
      <c r="AI206" s="436"/>
      <c r="AJ206" s="437"/>
      <c r="AK206" s="46"/>
    </row>
    <row r="207" spans="1:37" ht="38.25" customHeight="1">
      <c r="A207" s="413"/>
      <c r="B207" s="414"/>
      <c r="C207" s="414"/>
      <c r="D207" s="414"/>
      <c r="E207" s="414"/>
      <c r="F207" s="415"/>
      <c r="G207" s="435" t="s">
        <v>724</v>
      </c>
      <c r="H207" s="436"/>
      <c r="I207" s="436"/>
      <c r="J207" s="436"/>
      <c r="K207" s="436"/>
      <c r="L207" s="436"/>
      <c r="M207" s="436"/>
      <c r="N207" s="436"/>
      <c r="O207" s="436"/>
      <c r="P207" s="436"/>
      <c r="Q207" s="436"/>
      <c r="R207" s="436"/>
      <c r="S207" s="436"/>
      <c r="T207" s="436"/>
      <c r="U207" s="436"/>
      <c r="V207" s="436"/>
      <c r="W207" s="436"/>
      <c r="X207" s="436"/>
      <c r="Y207" s="436"/>
      <c r="Z207" s="436"/>
      <c r="AA207" s="437"/>
      <c r="AB207" s="474" t="s">
        <v>238</v>
      </c>
      <c r="AC207" s="448"/>
      <c r="AD207" s="448"/>
      <c r="AE207" s="475"/>
      <c r="AF207" s="435"/>
      <c r="AG207" s="436"/>
      <c r="AH207" s="436"/>
      <c r="AI207" s="436"/>
      <c r="AJ207" s="437"/>
      <c r="AK207" s="46"/>
    </row>
    <row r="208" spans="1:37" ht="22.5" customHeight="1">
      <c r="A208" s="413"/>
      <c r="B208" s="414"/>
      <c r="C208" s="414"/>
      <c r="D208" s="414"/>
      <c r="E208" s="414"/>
      <c r="F208" s="415"/>
      <c r="G208" s="46" t="s">
        <v>633</v>
      </c>
      <c r="H208" s="46"/>
      <c r="I208" s="46"/>
      <c r="J208" s="46"/>
      <c r="K208" s="46"/>
      <c r="L208" s="46"/>
      <c r="M208" s="46"/>
      <c r="N208" s="46"/>
      <c r="O208" s="46"/>
      <c r="P208" s="46"/>
      <c r="Q208" s="46"/>
      <c r="R208" s="46"/>
      <c r="S208" s="46"/>
      <c r="T208" s="46"/>
      <c r="U208" s="46"/>
      <c r="V208" s="46"/>
      <c r="W208" s="46"/>
      <c r="X208" s="46"/>
      <c r="Y208" s="46"/>
      <c r="Z208" s="46"/>
      <c r="AA208" s="46"/>
      <c r="AB208" s="474"/>
      <c r="AC208" s="448"/>
      <c r="AD208" s="448"/>
      <c r="AE208" s="475"/>
      <c r="AF208" s="435" t="s">
        <v>642</v>
      </c>
      <c r="AG208" s="436"/>
      <c r="AH208" s="436"/>
      <c r="AI208" s="436"/>
      <c r="AJ208" s="437"/>
      <c r="AK208" s="46"/>
    </row>
    <row r="209" spans="1:37" ht="27" customHeight="1">
      <c r="A209" s="413"/>
      <c r="B209" s="414"/>
      <c r="C209" s="414"/>
      <c r="D209" s="414"/>
      <c r="E209" s="414"/>
      <c r="F209" s="415"/>
      <c r="G209" s="435" t="s">
        <v>634</v>
      </c>
      <c r="H209" s="436"/>
      <c r="I209" s="436"/>
      <c r="J209" s="436"/>
      <c r="K209" s="436"/>
      <c r="L209" s="436"/>
      <c r="M209" s="436"/>
      <c r="N209" s="436"/>
      <c r="O209" s="436"/>
      <c r="P209" s="436"/>
      <c r="Q209" s="436"/>
      <c r="R209" s="436"/>
      <c r="S209" s="436"/>
      <c r="T209" s="436"/>
      <c r="U209" s="436"/>
      <c r="V209" s="436"/>
      <c r="W209" s="436"/>
      <c r="X209" s="436"/>
      <c r="Y209" s="436"/>
      <c r="Z209" s="436"/>
      <c r="AA209" s="437"/>
      <c r="AB209" s="82"/>
      <c r="AC209" s="83"/>
      <c r="AD209" s="83"/>
      <c r="AE209" s="84"/>
      <c r="AF209" s="435"/>
      <c r="AG209" s="436"/>
      <c r="AH209" s="436"/>
      <c r="AI209" s="436"/>
      <c r="AJ209" s="437"/>
      <c r="AK209" s="46"/>
    </row>
    <row r="210" spans="1:37" ht="28.5" customHeight="1">
      <c r="A210" s="413"/>
      <c r="B210" s="414"/>
      <c r="C210" s="414"/>
      <c r="D210" s="414"/>
      <c r="E210" s="414"/>
      <c r="F210" s="415"/>
      <c r="G210" s="448" t="s">
        <v>635</v>
      </c>
      <c r="H210" s="448"/>
      <c r="I210" s="448"/>
      <c r="J210" s="448"/>
      <c r="K210" s="448"/>
      <c r="L210" s="448"/>
      <c r="M210" s="448"/>
      <c r="N210" s="448"/>
      <c r="O210" s="448"/>
      <c r="P210" s="448"/>
      <c r="Q210" s="448"/>
      <c r="R210" s="448"/>
      <c r="S210" s="448"/>
      <c r="T210" s="448"/>
      <c r="U210" s="448"/>
      <c r="V210" s="448"/>
      <c r="W210" s="448"/>
      <c r="X210" s="448"/>
      <c r="Y210" s="448"/>
      <c r="Z210" s="448"/>
      <c r="AA210" s="448"/>
      <c r="AB210" s="82"/>
      <c r="AC210" s="83"/>
      <c r="AD210" s="83"/>
      <c r="AE210" s="84"/>
      <c r="AF210" s="435"/>
      <c r="AG210" s="436"/>
      <c r="AH210" s="436"/>
      <c r="AI210" s="436"/>
      <c r="AJ210" s="437"/>
      <c r="AK210" s="46"/>
    </row>
    <row r="211" spans="1:41" ht="30" customHeight="1">
      <c r="A211" s="413"/>
      <c r="B211" s="414"/>
      <c r="C211" s="414"/>
      <c r="D211" s="414"/>
      <c r="E211" s="414"/>
      <c r="F211" s="415"/>
      <c r="G211" s="435" t="s">
        <v>239</v>
      </c>
      <c r="H211" s="436"/>
      <c r="I211" s="436"/>
      <c r="J211" s="436"/>
      <c r="K211" s="436"/>
      <c r="L211" s="436"/>
      <c r="M211" s="436"/>
      <c r="N211" s="436"/>
      <c r="O211" s="436"/>
      <c r="P211" s="436"/>
      <c r="Q211" s="436"/>
      <c r="R211" s="436"/>
      <c r="S211" s="436"/>
      <c r="T211" s="436"/>
      <c r="U211" s="436"/>
      <c r="V211" s="436"/>
      <c r="W211" s="436"/>
      <c r="X211" s="436"/>
      <c r="Y211" s="436"/>
      <c r="Z211" s="436"/>
      <c r="AA211" s="437"/>
      <c r="AB211" s="36"/>
      <c r="AC211" s="46"/>
      <c r="AD211" s="46"/>
      <c r="AE211" s="38"/>
      <c r="AF211" s="33"/>
      <c r="AG211" s="34"/>
      <c r="AH211" s="34"/>
      <c r="AI211" s="34"/>
      <c r="AJ211" s="35"/>
      <c r="AK211" s="46"/>
      <c r="AL211" s="46"/>
      <c r="AM211" s="46"/>
      <c r="AN211" s="46"/>
      <c r="AO211" s="46"/>
    </row>
    <row r="212" spans="1:41" ht="26.25" customHeight="1">
      <c r="A212" s="413"/>
      <c r="B212" s="414"/>
      <c r="C212" s="414"/>
      <c r="D212" s="414"/>
      <c r="E212" s="414"/>
      <c r="F212" s="415"/>
      <c r="G212" s="565" t="s">
        <v>794</v>
      </c>
      <c r="H212" s="566"/>
      <c r="I212" s="566"/>
      <c r="J212" s="566"/>
      <c r="K212" s="566"/>
      <c r="L212" s="566"/>
      <c r="M212" s="566"/>
      <c r="N212" s="566"/>
      <c r="O212" s="566"/>
      <c r="P212" s="566"/>
      <c r="Q212" s="566"/>
      <c r="R212" s="566"/>
      <c r="S212" s="566"/>
      <c r="T212" s="566"/>
      <c r="U212" s="566"/>
      <c r="V212" s="566"/>
      <c r="W212" s="566"/>
      <c r="X212" s="566"/>
      <c r="Y212" s="566"/>
      <c r="Z212" s="566"/>
      <c r="AA212" s="567"/>
      <c r="AB212" s="33"/>
      <c r="AC212" s="34"/>
      <c r="AD212" s="34"/>
      <c r="AE212" s="35"/>
      <c r="AF212" s="79"/>
      <c r="AG212" s="80"/>
      <c r="AH212" s="80"/>
      <c r="AI212" s="80"/>
      <c r="AJ212" s="81"/>
      <c r="AK212" s="436"/>
      <c r="AL212" s="436"/>
      <c r="AM212" s="436"/>
      <c r="AN212" s="436"/>
      <c r="AO212" s="436"/>
    </row>
    <row r="213" spans="1:41" ht="26.25" customHeight="1">
      <c r="A213" s="413"/>
      <c r="B213" s="414"/>
      <c r="C213" s="414"/>
      <c r="D213" s="414"/>
      <c r="E213" s="414"/>
      <c r="F213" s="415"/>
      <c r="G213" s="474" t="s">
        <v>240</v>
      </c>
      <c r="H213" s="448"/>
      <c r="I213" s="448"/>
      <c r="J213" s="448"/>
      <c r="K213" s="448"/>
      <c r="L213" s="448"/>
      <c r="M213" s="448"/>
      <c r="N213" s="448"/>
      <c r="O213" s="448"/>
      <c r="P213" s="448"/>
      <c r="Q213" s="448"/>
      <c r="R213" s="448"/>
      <c r="S213" s="448"/>
      <c r="T213" s="448"/>
      <c r="U213" s="448"/>
      <c r="V213" s="448"/>
      <c r="W213" s="448"/>
      <c r="X213" s="448"/>
      <c r="Y213" s="448"/>
      <c r="Z213" s="448"/>
      <c r="AA213" s="475"/>
      <c r="AB213" s="36"/>
      <c r="AC213" s="46"/>
      <c r="AD213" s="46"/>
      <c r="AE213" s="38"/>
      <c r="AF213" s="482"/>
      <c r="AG213" s="483"/>
      <c r="AH213" s="483"/>
      <c r="AI213" s="483"/>
      <c r="AJ213" s="484"/>
      <c r="AK213" s="436"/>
      <c r="AL213" s="436"/>
      <c r="AM213" s="436"/>
      <c r="AN213" s="436"/>
      <c r="AO213" s="436"/>
    </row>
    <row r="214" spans="1:41" ht="23.25" customHeight="1">
      <c r="A214" s="413"/>
      <c r="B214" s="414"/>
      <c r="C214" s="414"/>
      <c r="D214" s="414"/>
      <c r="E214" s="414"/>
      <c r="F214" s="415"/>
      <c r="G214" s="435" t="s">
        <v>795</v>
      </c>
      <c r="H214" s="436"/>
      <c r="I214" s="436"/>
      <c r="J214" s="436"/>
      <c r="K214" s="436"/>
      <c r="L214" s="436"/>
      <c r="M214" s="436"/>
      <c r="N214" s="436"/>
      <c r="O214" s="436"/>
      <c r="P214" s="436"/>
      <c r="Q214" s="436"/>
      <c r="R214" s="436"/>
      <c r="S214" s="436"/>
      <c r="T214" s="436"/>
      <c r="U214" s="436"/>
      <c r="V214" s="436"/>
      <c r="W214" s="436"/>
      <c r="X214" s="436"/>
      <c r="Y214" s="436"/>
      <c r="Z214" s="436"/>
      <c r="AA214" s="437"/>
      <c r="AB214" s="36"/>
      <c r="AC214" s="46"/>
      <c r="AD214" s="46"/>
      <c r="AE214" s="38"/>
      <c r="AF214" s="482"/>
      <c r="AG214" s="483"/>
      <c r="AH214" s="483"/>
      <c r="AI214" s="483"/>
      <c r="AJ214" s="484"/>
      <c r="AK214" s="58"/>
      <c r="AL214" s="58"/>
      <c r="AM214" s="58"/>
      <c r="AN214" s="58"/>
      <c r="AO214" s="58"/>
    </row>
    <row r="215" spans="1:36" ht="44.25" customHeight="1">
      <c r="A215" s="413"/>
      <c r="B215" s="414"/>
      <c r="C215" s="414"/>
      <c r="D215" s="414"/>
      <c r="E215" s="414"/>
      <c r="F215" s="415"/>
      <c r="G215" s="435" t="s">
        <v>310</v>
      </c>
      <c r="H215" s="436"/>
      <c r="I215" s="436"/>
      <c r="J215" s="436"/>
      <c r="K215" s="436"/>
      <c r="L215" s="436"/>
      <c r="M215" s="436"/>
      <c r="N215" s="436"/>
      <c r="O215" s="436"/>
      <c r="P215" s="436"/>
      <c r="Q215" s="436"/>
      <c r="R215" s="436"/>
      <c r="S215" s="436"/>
      <c r="T215" s="436"/>
      <c r="U215" s="436"/>
      <c r="V215" s="436"/>
      <c r="W215" s="436"/>
      <c r="X215" s="436"/>
      <c r="Y215" s="436"/>
      <c r="Z215" s="436"/>
      <c r="AA215" s="437"/>
      <c r="AB215" s="407"/>
      <c r="AC215" s="408"/>
      <c r="AD215" s="408"/>
      <c r="AE215" s="409"/>
      <c r="AF215" s="435"/>
      <c r="AG215" s="436"/>
      <c r="AH215" s="436"/>
      <c r="AI215" s="436"/>
      <c r="AJ215" s="437"/>
    </row>
    <row r="216" spans="1:36" ht="25.5" customHeight="1">
      <c r="A216" s="413"/>
      <c r="B216" s="414"/>
      <c r="C216" s="414"/>
      <c r="D216" s="414"/>
      <c r="E216" s="414"/>
      <c r="F216" s="415"/>
      <c r="G216" s="435" t="s">
        <v>311</v>
      </c>
      <c r="H216" s="436"/>
      <c r="I216" s="436"/>
      <c r="J216" s="436"/>
      <c r="K216" s="436"/>
      <c r="L216" s="436"/>
      <c r="M216" s="436"/>
      <c r="N216" s="436"/>
      <c r="O216" s="436"/>
      <c r="P216" s="436"/>
      <c r="Q216" s="436"/>
      <c r="R216" s="436"/>
      <c r="S216" s="436"/>
      <c r="T216" s="436"/>
      <c r="U216" s="436"/>
      <c r="V216" s="436"/>
      <c r="W216" s="436"/>
      <c r="X216" s="436"/>
      <c r="Y216" s="436"/>
      <c r="Z216" s="436"/>
      <c r="AA216" s="437"/>
      <c r="AB216" s="407"/>
      <c r="AC216" s="408"/>
      <c r="AD216" s="408"/>
      <c r="AE216" s="409"/>
      <c r="AF216" s="435"/>
      <c r="AG216" s="436"/>
      <c r="AH216" s="436"/>
      <c r="AI216" s="436"/>
      <c r="AJ216" s="437"/>
    </row>
    <row r="217" spans="1:36" ht="27" customHeight="1">
      <c r="A217" s="413"/>
      <c r="B217" s="414"/>
      <c r="C217" s="414"/>
      <c r="D217" s="414"/>
      <c r="E217" s="414"/>
      <c r="F217" s="415"/>
      <c r="G217" s="435" t="s">
        <v>796</v>
      </c>
      <c r="H217" s="436"/>
      <c r="I217" s="436"/>
      <c r="J217" s="436"/>
      <c r="K217" s="436"/>
      <c r="L217" s="436"/>
      <c r="M217" s="436"/>
      <c r="N217" s="436"/>
      <c r="O217" s="436"/>
      <c r="P217" s="436"/>
      <c r="Q217" s="436"/>
      <c r="R217" s="436"/>
      <c r="S217" s="436"/>
      <c r="T217" s="436"/>
      <c r="U217" s="436"/>
      <c r="V217" s="436"/>
      <c r="W217" s="436"/>
      <c r="X217" s="436"/>
      <c r="Y217" s="436"/>
      <c r="Z217" s="436"/>
      <c r="AA217" s="437"/>
      <c r="AB217" s="54"/>
      <c r="AC217" s="55"/>
      <c r="AD217" s="55"/>
      <c r="AE217" s="56"/>
      <c r="AF217" s="435"/>
      <c r="AG217" s="436"/>
      <c r="AH217" s="436"/>
      <c r="AI217" s="436"/>
      <c r="AJ217" s="437"/>
    </row>
    <row r="218" spans="1:36" ht="29.25" customHeight="1">
      <c r="A218" s="413"/>
      <c r="B218" s="414"/>
      <c r="C218" s="414"/>
      <c r="D218" s="414"/>
      <c r="E218" s="414"/>
      <c r="F218" s="415"/>
      <c r="G218" s="435" t="s">
        <v>797</v>
      </c>
      <c r="H218" s="436"/>
      <c r="I218" s="436"/>
      <c r="J218" s="436"/>
      <c r="K218" s="436"/>
      <c r="L218" s="436"/>
      <c r="M218" s="436"/>
      <c r="N218" s="436"/>
      <c r="O218" s="436"/>
      <c r="P218" s="436"/>
      <c r="Q218" s="436"/>
      <c r="R218" s="436"/>
      <c r="S218" s="436"/>
      <c r="T218" s="436"/>
      <c r="U218" s="436"/>
      <c r="V218" s="436"/>
      <c r="W218" s="436"/>
      <c r="X218" s="436"/>
      <c r="Y218" s="436"/>
      <c r="Z218" s="436"/>
      <c r="AA218" s="437"/>
      <c r="AB218" s="407"/>
      <c r="AC218" s="408"/>
      <c r="AD218" s="408"/>
      <c r="AE218" s="409"/>
      <c r="AF218" s="435"/>
      <c r="AG218" s="436"/>
      <c r="AH218" s="436"/>
      <c r="AI218" s="436"/>
      <c r="AJ218" s="437"/>
    </row>
    <row r="219" spans="1:36" ht="26.25" customHeight="1">
      <c r="A219" s="413"/>
      <c r="B219" s="414"/>
      <c r="C219" s="414"/>
      <c r="D219" s="414"/>
      <c r="E219" s="414"/>
      <c r="F219" s="415"/>
      <c r="G219" s="435" t="s">
        <v>64</v>
      </c>
      <c r="H219" s="436"/>
      <c r="I219" s="436"/>
      <c r="J219" s="436"/>
      <c r="K219" s="436"/>
      <c r="L219" s="436"/>
      <c r="M219" s="436"/>
      <c r="N219" s="436"/>
      <c r="O219" s="436"/>
      <c r="P219" s="436"/>
      <c r="Q219" s="436"/>
      <c r="R219" s="436"/>
      <c r="S219" s="436"/>
      <c r="T219" s="436"/>
      <c r="U219" s="436"/>
      <c r="V219" s="436"/>
      <c r="W219" s="436"/>
      <c r="X219" s="436"/>
      <c r="Y219" s="436"/>
      <c r="Z219" s="436"/>
      <c r="AA219" s="437"/>
      <c r="AB219" s="407"/>
      <c r="AC219" s="408"/>
      <c r="AD219" s="408"/>
      <c r="AE219" s="409"/>
      <c r="AF219" s="435"/>
      <c r="AG219" s="436"/>
      <c r="AH219" s="436"/>
      <c r="AI219" s="436"/>
      <c r="AJ219" s="437"/>
    </row>
    <row r="220" spans="1:36" ht="27.75" customHeight="1">
      <c r="A220" s="413"/>
      <c r="B220" s="414"/>
      <c r="C220" s="414"/>
      <c r="D220" s="414"/>
      <c r="E220" s="414"/>
      <c r="F220" s="415"/>
      <c r="G220" s="436" t="s">
        <v>312</v>
      </c>
      <c r="H220" s="436"/>
      <c r="I220" s="436"/>
      <c r="J220" s="436"/>
      <c r="K220" s="436"/>
      <c r="L220" s="436"/>
      <c r="M220" s="436"/>
      <c r="N220" s="436"/>
      <c r="O220" s="436"/>
      <c r="P220" s="436"/>
      <c r="Q220" s="436"/>
      <c r="R220" s="436"/>
      <c r="S220" s="436"/>
      <c r="T220" s="436"/>
      <c r="U220" s="436"/>
      <c r="V220" s="436"/>
      <c r="W220" s="436"/>
      <c r="X220" s="436"/>
      <c r="Y220" s="436"/>
      <c r="Z220" s="436"/>
      <c r="AA220" s="436"/>
      <c r="AB220" s="407"/>
      <c r="AC220" s="408"/>
      <c r="AD220" s="408"/>
      <c r="AE220" s="409"/>
      <c r="AF220" s="435"/>
      <c r="AG220" s="436"/>
      <c r="AH220" s="436"/>
      <c r="AI220" s="436"/>
      <c r="AJ220" s="437"/>
    </row>
    <row r="221" spans="1:36" ht="30" customHeight="1">
      <c r="A221" s="413"/>
      <c r="B221" s="414"/>
      <c r="C221" s="414"/>
      <c r="D221" s="414"/>
      <c r="E221" s="414"/>
      <c r="F221" s="415"/>
      <c r="G221" s="436" t="s">
        <v>313</v>
      </c>
      <c r="H221" s="436"/>
      <c r="I221" s="436"/>
      <c r="J221" s="436"/>
      <c r="K221" s="436"/>
      <c r="L221" s="436"/>
      <c r="M221" s="436"/>
      <c r="N221" s="436"/>
      <c r="O221" s="436"/>
      <c r="P221" s="436"/>
      <c r="Q221" s="436"/>
      <c r="R221" s="436"/>
      <c r="S221" s="436"/>
      <c r="T221" s="436"/>
      <c r="U221" s="436"/>
      <c r="V221" s="436"/>
      <c r="W221" s="436"/>
      <c r="X221" s="436"/>
      <c r="Y221" s="436"/>
      <c r="Z221" s="436"/>
      <c r="AA221" s="436"/>
      <c r="AB221" s="407"/>
      <c r="AC221" s="408"/>
      <c r="AD221" s="408"/>
      <c r="AE221" s="409"/>
      <c r="AF221" s="435"/>
      <c r="AG221" s="436"/>
      <c r="AH221" s="436"/>
      <c r="AI221" s="436"/>
      <c r="AJ221" s="437"/>
    </row>
    <row r="222" spans="1:36" ht="42" customHeight="1">
      <c r="A222" s="413"/>
      <c r="B222" s="414"/>
      <c r="C222" s="414"/>
      <c r="D222" s="414"/>
      <c r="E222" s="414"/>
      <c r="F222" s="415"/>
      <c r="G222" s="436" t="s">
        <v>314</v>
      </c>
      <c r="H222" s="436"/>
      <c r="I222" s="436"/>
      <c r="J222" s="436"/>
      <c r="K222" s="436"/>
      <c r="L222" s="436"/>
      <c r="M222" s="436"/>
      <c r="N222" s="436"/>
      <c r="O222" s="436"/>
      <c r="P222" s="436"/>
      <c r="Q222" s="436"/>
      <c r="R222" s="436"/>
      <c r="S222" s="436"/>
      <c r="T222" s="436"/>
      <c r="U222" s="436"/>
      <c r="V222" s="436"/>
      <c r="W222" s="436"/>
      <c r="X222" s="436"/>
      <c r="Y222" s="436"/>
      <c r="Z222" s="436"/>
      <c r="AA222" s="436"/>
      <c r="AB222" s="407"/>
      <c r="AC222" s="408"/>
      <c r="AD222" s="408"/>
      <c r="AE222" s="409"/>
      <c r="AF222" s="435"/>
      <c r="AG222" s="436"/>
      <c r="AH222" s="436"/>
      <c r="AI222" s="436"/>
      <c r="AJ222" s="437"/>
    </row>
    <row r="223" spans="1:36" ht="31.5" customHeight="1">
      <c r="A223" s="413"/>
      <c r="B223" s="414"/>
      <c r="C223" s="414"/>
      <c r="D223" s="414"/>
      <c r="E223" s="414"/>
      <c r="F223" s="415"/>
      <c r="G223" s="435" t="s">
        <v>315</v>
      </c>
      <c r="H223" s="436"/>
      <c r="I223" s="436"/>
      <c r="J223" s="436"/>
      <c r="K223" s="436"/>
      <c r="L223" s="436"/>
      <c r="M223" s="436"/>
      <c r="N223" s="436"/>
      <c r="O223" s="436"/>
      <c r="P223" s="436"/>
      <c r="Q223" s="436"/>
      <c r="R223" s="436"/>
      <c r="S223" s="436"/>
      <c r="T223" s="436"/>
      <c r="U223" s="436"/>
      <c r="V223" s="436"/>
      <c r="W223" s="436"/>
      <c r="X223" s="436"/>
      <c r="Y223" s="436"/>
      <c r="Z223" s="436"/>
      <c r="AA223" s="436"/>
      <c r="AB223" s="407"/>
      <c r="AC223" s="408"/>
      <c r="AD223" s="408"/>
      <c r="AE223" s="409"/>
      <c r="AF223" s="435"/>
      <c r="AG223" s="436"/>
      <c r="AH223" s="436"/>
      <c r="AI223" s="436"/>
      <c r="AJ223" s="437"/>
    </row>
    <row r="224" spans="1:36" ht="41.25" customHeight="1">
      <c r="A224" s="413"/>
      <c r="B224" s="414"/>
      <c r="C224" s="414"/>
      <c r="D224" s="414"/>
      <c r="E224" s="414"/>
      <c r="F224" s="415"/>
      <c r="G224" s="435" t="s">
        <v>65</v>
      </c>
      <c r="H224" s="436"/>
      <c r="I224" s="436"/>
      <c r="J224" s="436"/>
      <c r="K224" s="436"/>
      <c r="L224" s="436"/>
      <c r="M224" s="436"/>
      <c r="N224" s="436"/>
      <c r="O224" s="436"/>
      <c r="P224" s="436"/>
      <c r="Q224" s="436"/>
      <c r="R224" s="436"/>
      <c r="S224" s="436"/>
      <c r="T224" s="436"/>
      <c r="U224" s="436"/>
      <c r="V224" s="436"/>
      <c r="W224" s="436"/>
      <c r="X224" s="436"/>
      <c r="Y224" s="436"/>
      <c r="Z224" s="436"/>
      <c r="AA224" s="436"/>
      <c r="AB224" s="407"/>
      <c r="AC224" s="408"/>
      <c r="AD224" s="408"/>
      <c r="AE224" s="409"/>
      <c r="AF224" s="435"/>
      <c r="AG224" s="436"/>
      <c r="AH224" s="436"/>
      <c r="AI224" s="436"/>
      <c r="AJ224" s="437"/>
    </row>
    <row r="225" spans="1:36" ht="20.25" customHeight="1">
      <c r="A225" s="413"/>
      <c r="B225" s="414"/>
      <c r="C225" s="414"/>
      <c r="D225" s="414"/>
      <c r="E225" s="414"/>
      <c r="F225" s="415"/>
      <c r="G225" s="435" t="s">
        <v>316</v>
      </c>
      <c r="H225" s="436"/>
      <c r="I225" s="436"/>
      <c r="J225" s="436"/>
      <c r="K225" s="436"/>
      <c r="L225" s="436"/>
      <c r="M225" s="436"/>
      <c r="N225" s="436"/>
      <c r="O225" s="436"/>
      <c r="P225" s="436"/>
      <c r="Q225" s="436"/>
      <c r="R225" s="436"/>
      <c r="S225" s="436"/>
      <c r="T225" s="436"/>
      <c r="U225" s="436"/>
      <c r="V225" s="436"/>
      <c r="W225" s="436"/>
      <c r="X225" s="436"/>
      <c r="Y225" s="436"/>
      <c r="Z225" s="436"/>
      <c r="AA225" s="436"/>
      <c r="AB225" s="407"/>
      <c r="AC225" s="408"/>
      <c r="AD225" s="408"/>
      <c r="AE225" s="409"/>
      <c r="AF225" s="435"/>
      <c r="AG225" s="436"/>
      <c r="AH225" s="436"/>
      <c r="AI225" s="436"/>
      <c r="AJ225" s="437"/>
    </row>
    <row r="226" spans="1:36" ht="23.25" customHeight="1">
      <c r="A226" s="413"/>
      <c r="B226" s="414"/>
      <c r="C226" s="414"/>
      <c r="D226" s="414"/>
      <c r="E226" s="414"/>
      <c r="F226" s="415"/>
      <c r="G226" s="568"/>
      <c r="H226" s="569"/>
      <c r="I226" s="569"/>
      <c r="J226" s="569"/>
      <c r="K226" s="569"/>
      <c r="L226" s="569"/>
      <c r="M226" s="569"/>
      <c r="N226" s="569"/>
      <c r="O226" s="569"/>
      <c r="P226" s="569"/>
      <c r="Q226" s="569"/>
      <c r="R226" s="569"/>
      <c r="S226" s="569"/>
      <c r="T226" s="569"/>
      <c r="U226" s="569"/>
      <c r="V226" s="569"/>
      <c r="W226" s="569"/>
      <c r="X226" s="569"/>
      <c r="Y226" s="569"/>
      <c r="Z226" s="569"/>
      <c r="AA226" s="569"/>
      <c r="AB226" s="470"/>
      <c r="AC226" s="471"/>
      <c r="AD226" s="471"/>
      <c r="AE226" s="472"/>
      <c r="AF226" s="461"/>
      <c r="AG226" s="462"/>
      <c r="AH226" s="462"/>
      <c r="AI226" s="462"/>
      <c r="AJ226" s="463"/>
    </row>
    <row r="227" spans="1:36" ht="26.25" customHeight="1">
      <c r="A227" s="413"/>
      <c r="B227" s="414"/>
      <c r="C227" s="414"/>
      <c r="D227" s="414"/>
      <c r="E227" s="414"/>
      <c r="F227" s="415"/>
      <c r="G227" s="289" t="s">
        <v>241</v>
      </c>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90"/>
    </row>
    <row r="228" spans="1:41" ht="23.25" customHeight="1">
      <c r="A228" s="413"/>
      <c r="B228" s="414"/>
      <c r="C228" s="414"/>
      <c r="D228" s="414"/>
      <c r="E228" s="414"/>
      <c r="F228" s="415"/>
      <c r="G228" s="419" t="s">
        <v>317</v>
      </c>
      <c r="H228" s="419"/>
      <c r="I228" s="419"/>
      <c r="J228" s="419"/>
      <c r="K228" s="419"/>
      <c r="L228" s="419"/>
      <c r="M228" s="419"/>
      <c r="N228" s="419"/>
      <c r="O228" s="419"/>
      <c r="P228" s="419"/>
      <c r="Q228" s="419"/>
      <c r="R228" s="419"/>
      <c r="S228" s="419"/>
      <c r="T228" s="419"/>
      <c r="U228" s="419"/>
      <c r="V228" s="419"/>
      <c r="W228" s="419"/>
      <c r="X228" s="419"/>
      <c r="Y228" s="419"/>
      <c r="Z228" s="419"/>
      <c r="AA228" s="419"/>
      <c r="AB228" s="419"/>
      <c r="AC228" s="419"/>
      <c r="AD228" s="419"/>
      <c r="AE228" s="419"/>
      <c r="AF228" s="419"/>
      <c r="AG228" s="419"/>
      <c r="AH228" s="419"/>
      <c r="AI228" s="419"/>
      <c r="AJ228" s="420"/>
      <c r="AK228" s="46"/>
      <c r="AL228" s="46"/>
      <c r="AM228" s="46"/>
      <c r="AN228" s="46"/>
      <c r="AO228" s="46"/>
    </row>
    <row r="229" spans="1:41" ht="18.75" customHeight="1">
      <c r="A229" s="413"/>
      <c r="B229" s="414"/>
      <c r="C229" s="414"/>
      <c r="D229" s="414"/>
      <c r="E229" s="414"/>
      <c r="F229" s="415"/>
      <c r="G229" s="78" t="s">
        <v>318</v>
      </c>
      <c r="H229" s="46"/>
      <c r="I229" s="46"/>
      <c r="J229" s="46"/>
      <c r="K229" s="46"/>
      <c r="L229" s="46"/>
      <c r="M229" s="46"/>
      <c r="N229" s="46"/>
      <c r="O229" s="46"/>
      <c r="P229" s="46"/>
      <c r="Q229" s="46"/>
      <c r="R229" s="46"/>
      <c r="S229" s="46"/>
      <c r="T229" s="46"/>
      <c r="U229" s="46"/>
      <c r="V229" s="46"/>
      <c r="W229" s="46"/>
      <c r="X229" s="46"/>
      <c r="Y229" s="46"/>
      <c r="Z229" s="46"/>
      <c r="AA229" s="46"/>
      <c r="AB229" s="68"/>
      <c r="AC229" s="68"/>
      <c r="AD229" s="68"/>
      <c r="AE229" s="68"/>
      <c r="AF229" s="46"/>
      <c r="AG229" s="46"/>
      <c r="AH229" s="46"/>
      <c r="AI229" s="46"/>
      <c r="AJ229" s="38"/>
      <c r="AK229" s="436"/>
      <c r="AL229" s="436"/>
      <c r="AM229" s="436"/>
      <c r="AN229" s="436"/>
      <c r="AO229" s="436"/>
    </row>
    <row r="230" spans="1:41" ht="20.25" customHeight="1">
      <c r="A230" s="413"/>
      <c r="B230" s="414"/>
      <c r="C230" s="414"/>
      <c r="D230" s="414"/>
      <c r="E230" s="414"/>
      <c r="F230" s="415"/>
      <c r="G230" s="78" t="s">
        <v>319</v>
      </c>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38"/>
      <c r="AK230" s="436"/>
      <c r="AL230" s="436"/>
      <c r="AM230" s="436"/>
      <c r="AN230" s="436"/>
      <c r="AO230" s="436"/>
    </row>
    <row r="231" spans="1:41" ht="18" customHeight="1">
      <c r="A231" s="413"/>
      <c r="B231" s="414"/>
      <c r="C231" s="414"/>
      <c r="D231" s="414"/>
      <c r="E231" s="414"/>
      <c r="F231" s="415"/>
      <c r="G231" s="69" t="s">
        <v>320</v>
      </c>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38"/>
      <c r="AK231" s="436"/>
      <c r="AL231" s="436"/>
      <c r="AM231" s="436"/>
      <c r="AN231" s="436"/>
      <c r="AO231" s="436"/>
    </row>
    <row r="232" spans="1:36" ht="19.5" customHeight="1">
      <c r="A232" s="413"/>
      <c r="B232" s="414"/>
      <c r="C232" s="414"/>
      <c r="D232" s="414"/>
      <c r="E232" s="414"/>
      <c r="F232" s="415"/>
      <c r="G232" s="69" t="s">
        <v>798</v>
      </c>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38"/>
    </row>
    <row r="233" spans="1:36" ht="28.5" customHeight="1">
      <c r="A233" s="413"/>
      <c r="B233" s="414"/>
      <c r="C233" s="414"/>
      <c r="D233" s="414"/>
      <c r="E233" s="414"/>
      <c r="F233" s="415"/>
      <c r="G233" s="419" t="s">
        <v>645</v>
      </c>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c r="AH233" s="419"/>
      <c r="AI233" s="419"/>
      <c r="AJ233" s="420"/>
    </row>
    <row r="234" spans="1:36" ht="16.5" customHeight="1">
      <c r="A234" s="416"/>
      <c r="B234" s="417"/>
      <c r="C234" s="417"/>
      <c r="D234" s="417"/>
      <c r="E234" s="417"/>
      <c r="F234" s="418"/>
      <c r="G234" s="86"/>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5"/>
    </row>
    <row r="235" spans="1:36" ht="16.5" customHeight="1">
      <c r="A235" s="410" t="s">
        <v>1148</v>
      </c>
      <c r="B235" s="411"/>
      <c r="C235" s="411"/>
      <c r="D235" s="411"/>
      <c r="E235" s="411"/>
      <c r="F235" s="412"/>
      <c r="G235" s="123" t="s">
        <v>1092</v>
      </c>
      <c r="H235" s="39"/>
      <c r="I235" s="39"/>
      <c r="J235" s="40"/>
      <c r="K235" s="47" t="s">
        <v>281</v>
      </c>
      <c r="L235" s="39"/>
      <c r="M235" s="39"/>
      <c r="N235" s="39"/>
      <c r="O235" s="39"/>
      <c r="P235" s="39"/>
      <c r="Q235" s="39"/>
      <c r="R235" s="39"/>
      <c r="S235" s="39"/>
      <c r="T235" s="39"/>
      <c r="U235" s="39"/>
      <c r="V235" s="39"/>
      <c r="W235" s="39"/>
      <c r="X235" s="39"/>
      <c r="Y235" s="39"/>
      <c r="Z235" s="39"/>
      <c r="AA235" s="39"/>
      <c r="AB235" s="122" t="s">
        <v>1089</v>
      </c>
      <c r="AC235" s="39"/>
      <c r="AD235" s="39"/>
      <c r="AE235" s="40"/>
      <c r="AF235" s="580" t="s">
        <v>135</v>
      </c>
      <c r="AG235" s="581"/>
      <c r="AH235" s="581"/>
      <c r="AI235" s="581"/>
      <c r="AJ235" s="582"/>
    </row>
    <row r="236" spans="1:36" ht="16.5" customHeight="1">
      <c r="A236" s="413"/>
      <c r="B236" s="414"/>
      <c r="C236" s="414"/>
      <c r="D236" s="414"/>
      <c r="E236" s="414"/>
      <c r="F236" s="415"/>
      <c r="G236" s="36" t="s">
        <v>66</v>
      </c>
      <c r="H236" s="46"/>
      <c r="I236" s="46"/>
      <c r="J236" s="38"/>
      <c r="K236" s="36" t="s">
        <v>282</v>
      </c>
      <c r="L236" s="46"/>
      <c r="M236" s="46"/>
      <c r="N236" s="46"/>
      <c r="O236" s="46"/>
      <c r="P236" s="46"/>
      <c r="Q236" s="46"/>
      <c r="R236" s="46"/>
      <c r="S236" s="46"/>
      <c r="T236" s="46"/>
      <c r="U236" s="46"/>
      <c r="V236" s="46"/>
      <c r="W236" s="46"/>
      <c r="X236" s="46"/>
      <c r="Y236" s="46"/>
      <c r="Z236" s="46"/>
      <c r="AA236" s="46"/>
      <c r="AB236" s="69" t="s">
        <v>1090</v>
      </c>
      <c r="AC236" s="46"/>
      <c r="AD236" s="46"/>
      <c r="AE236" s="38"/>
      <c r="AF236" s="206" t="s">
        <v>137</v>
      </c>
      <c r="AG236" s="207"/>
      <c r="AH236" s="34"/>
      <c r="AI236" s="34"/>
      <c r="AJ236" s="35"/>
    </row>
    <row r="237" spans="1:36" ht="16.5" customHeight="1">
      <c r="A237" s="413"/>
      <c r="B237" s="414"/>
      <c r="C237" s="414"/>
      <c r="D237" s="414"/>
      <c r="E237" s="414"/>
      <c r="F237" s="415"/>
      <c r="G237" s="36"/>
      <c r="H237" s="46"/>
      <c r="I237" s="46"/>
      <c r="J237" s="38"/>
      <c r="K237" s="36" t="s">
        <v>1106</v>
      </c>
      <c r="L237" s="46"/>
      <c r="M237" s="46"/>
      <c r="N237" s="46"/>
      <c r="O237" s="46"/>
      <c r="P237" s="46"/>
      <c r="Q237" s="46"/>
      <c r="R237" s="46"/>
      <c r="S237" s="46"/>
      <c r="T237" s="46"/>
      <c r="U237" s="46"/>
      <c r="V237" s="46"/>
      <c r="W237" s="46"/>
      <c r="X237" s="46"/>
      <c r="Y237" s="46"/>
      <c r="Z237" s="46"/>
      <c r="AA237" s="46"/>
      <c r="AB237" s="36" t="s">
        <v>1091</v>
      </c>
      <c r="AC237" s="46"/>
      <c r="AD237" s="46"/>
      <c r="AE237" s="38"/>
      <c r="AF237" s="206" t="s">
        <v>138</v>
      </c>
      <c r="AG237" s="207"/>
      <c r="AH237" s="34"/>
      <c r="AI237" s="34"/>
      <c r="AJ237" s="35"/>
    </row>
    <row r="238" spans="1:36" ht="16.5" customHeight="1">
      <c r="A238" s="413"/>
      <c r="B238" s="414"/>
      <c r="C238" s="414"/>
      <c r="D238" s="414"/>
      <c r="E238" s="414"/>
      <c r="F238" s="415"/>
      <c r="G238" s="37"/>
      <c r="H238" s="44"/>
      <c r="I238" s="44"/>
      <c r="J238" s="45"/>
      <c r="K238" s="37"/>
      <c r="L238" s="44"/>
      <c r="M238" s="44"/>
      <c r="N238" s="44"/>
      <c r="O238" s="44"/>
      <c r="P238" s="44"/>
      <c r="Q238" s="44"/>
      <c r="R238" s="44"/>
      <c r="S238" s="44"/>
      <c r="T238" s="44"/>
      <c r="U238" s="44"/>
      <c r="V238" s="44"/>
      <c r="W238" s="44"/>
      <c r="X238" s="44"/>
      <c r="Y238" s="44"/>
      <c r="Z238" s="44"/>
      <c r="AA238" s="44"/>
      <c r="AB238" s="36"/>
      <c r="AC238" s="46"/>
      <c r="AD238" s="46"/>
      <c r="AE238" s="38"/>
      <c r="AF238" s="36" t="s">
        <v>139</v>
      </c>
      <c r="AG238" s="46"/>
      <c r="AH238" s="46"/>
      <c r="AI238" s="46"/>
      <c r="AJ238" s="38"/>
    </row>
    <row r="239" spans="1:36" ht="16.5" customHeight="1">
      <c r="A239" s="413"/>
      <c r="B239" s="414"/>
      <c r="C239" s="414"/>
      <c r="D239" s="414"/>
      <c r="E239" s="414"/>
      <c r="F239" s="415"/>
      <c r="G239" s="520" t="s">
        <v>1097</v>
      </c>
      <c r="H239" s="515"/>
      <c r="I239" s="515"/>
      <c r="J239" s="516"/>
      <c r="K239" s="47" t="s">
        <v>283</v>
      </c>
      <c r="L239" s="46"/>
      <c r="M239" s="46"/>
      <c r="N239" s="46"/>
      <c r="O239" s="46"/>
      <c r="P239" s="46"/>
      <c r="Q239" s="46"/>
      <c r="R239" s="46"/>
      <c r="S239" s="46"/>
      <c r="T239" s="46"/>
      <c r="U239" s="46"/>
      <c r="V239" s="46"/>
      <c r="W239" s="46"/>
      <c r="X239" s="46"/>
      <c r="Y239" s="46"/>
      <c r="Z239" s="46"/>
      <c r="AA239" s="46"/>
      <c r="AB239" s="47" t="s">
        <v>1094</v>
      </c>
      <c r="AC239" s="39"/>
      <c r="AD239" s="39"/>
      <c r="AE239" s="40"/>
      <c r="AF239" s="36" t="s">
        <v>140</v>
      </c>
      <c r="AG239" s="46"/>
      <c r="AH239" s="46"/>
      <c r="AI239" s="46"/>
      <c r="AJ239" s="38"/>
    </row>
    <row r="240" spans="1:36" ht="16.5" customHeight="1">
      <c r="A240" s="413"/>
      <c r="B240" s="414"/>
      <c r="C240" s="414"/>
      <c r="D240" s="414"/>
      <c r="E240" s="414"/>
      <c r="F240" s="415"/>
      <c r="G240" s="474"/>
      <c r="H240" s="448"/>
      <c r="I240" s="448"/>
      <c r="J240" s="475"/>
      <c r="K240" s="36" t="s">
        <v>1093</v>
      </c>
      <c r="L240" s="46"/>
      <c r="M240" s="46"/>
      <c r="N240" s="46"/>
      <c r="O240" s="46"/>
      <c r="P240" s="46"/>
      <c r="Q240" s="46"/>
      <c r="R240" s="46"/>
      <c r="S240" s="46"/>
      <c r="T240" s="46"/>
      <c r="U240" s="46"/>
      <c r="V240" s="46"/>
      <c r="W240" s="46"/>
      <c r="X240" s="46"/>
      <c r="Y240" s="46"/>
      <c r="Z240" s="46"/>
      <c r="AA240" s="46"/>
      <c r="AB240" s="36" t="s">
        <v>1095</v>
      </c>
      <c r="AC240" s="46"/>
      <c r="AD240" s="46"/>
      <c r="AE240" s="38"/>
      <c r="AF240" s="46" t="s">
        <v>652</v>
      </c>
      <c r="AG240" s="46"/>
      <c r="AH240" s="46"/>
      <c r="AI240" s="46"/>
      <c r="AJ240" s="38"/>
    </row>
    <row r="241" spans="1:36" ht="16.5" customHeight="1">
      <c r="A241" s="413"/>
      <c r="B241" s="414"/>
      <c r="C241" s="414"/>
      <c r="D241" s="414"/>
      <c r="E241" s="414"/>
      <c r="F241" s="415"/>
      <c r="G241" s="517"/>
      <c r="H241" s="518"/>
      <c r="I241" s="518"/>
      <c r="J241" s="519"/>
      <c r="K241" s="37"/>
      <c r="L241" s="44"/>
      <c r="M241" s="44"/>
      <c r="N241" s="44"/>
      <c r="O241" s="44"/>
      <c r="P241" s="44"/>
      <c r="Q241" s="44"/>
      <c r="R241" s="44"/>
      <c r="S241" s="44"/>
      <c r="T241" s="44"/>
      <c r="U241" s="44"/>
      <c r="V241" s="44"/>
      <c r="W241" s="44"/>
      <c r="X241" s="44"/>
      <c r="Y241" s="44"/>
      <c r="Z241" s="44"/>
      <c r="AA241" s="45"/>
      <c r="AB241" s="37" t="s">
        <v>1096</v>
      </c>
      <c r="AC241" s="44"/>
      <c r="AD241" s="44"/>
      <c r="AE241" s="45"/>
      <c r="AF241" s="46" t="s">
        <v>100</v>
      </c>
      <c r="AG241" s="46"/>
      <c r="AH241" s="46"/>
      <c r="AI241" s="46"/>
      <c r="AJ241" s="38"/>
    </row>
    <row r="242" spans="1:36" ht="16.5" customHeight="1">
      <c r="A242" s="413"/>
      <c r="B242" s="414"/>
      <c r="C242" s="414"/>
      <c r="D242" s="414"/>
      <c r="E242" s="414"/>
      <c r="F242" s="415"/>
      <c r="G242" s="47" t="s">
        <v>653</v>
      </c>
      <c r="H242" s="39"/>
      <c r="I242" s="39"/>
      <c r="J242" s="40"/>
      <c r="K242" s="47" t="s">
        <v>284</v>
      </c>
      <c r="L242" s="39"/>
      <c r="M242" s="39"/>
      <c r="N242" s="39"/>
      <c r="O242" s="39"/>
      <c r="P242" s="39"/>
      <c r="Q242" s="39"/>
      <c r="R242" s="39"/>
      <c r="S242" s="39"/>
      <c r="T242" s="39"/>
      <c r="U242" s="39"/>
      <c r="V242" s="39"/>
      <c r="W242" s="39"/>
      <c r="X242" s="39"/>
      <c r="Y242" s="39"/>
      <c r="Z242" s="39"/>
      <c r="AA242" s="40"/>
      <c r="AB242" s="521" t="s">
        <v>1099</v>
      </c>
      <c r="AC242" s="522"/>
      <c r="AD242" s="522"/>
      <c r="AE242" s="523"/>
      <c r="AF242" s="46" t="s">
        <v>101</v>
      </c>
      <c r="AG242" s="46"/>
      <c r="AH242" s="46"/>
      <c r="AI242" s="46"/>
      <c r="AJ242" s="38"/>
    </row>
    <row r="243" spans="1:36" ht="16.5" customHeight="1">
      <c r="A243" s="413"/>
      <c r="B243" s="414"/>
      <c r="C243" s="414"/>
      <c r="D243" s="414"/>
      <c r="E243" s="414"/>
      <c r="F243" s="415"/>
      <c r="G243" s="37" t="s">
        <v>66</v>
      </c>
      <c r="H243" s="44"/>
      <c r="I243" s="44"/>
      <c r="J243" s="45"/>
      <c r="K243" s="36" t="s">
        <v>1098</v>
      </c>
      <c r="L243" s="44"/>
      <c r="M243" s="44"/>
      <c r="N243" s="44"/>
      <c r="O243" s="44"/>
      <c r="P243" s="44"/>
      <c r="Q243" s="44"/>
      <c r="R243" s="44"/>
      <c r="S243" s="44"/>
      <c r="T243" s="44"/>
      <c r="U243" s="44"/>
      <c r="V243" s="44"/>
      <c r="W243" s="44"/>
      <c r="X243" s="44"/>
      <c r="Y243" s="44"/>
      <c r="Z243" s="44"/>
      <c r="AA243" s="45"/>
      <c r="AB243" s="470"/>
      <c r="AC243" s="471"/>
      <c r="AD243" s="471"/>
      <c r="AE243" s="472"/>
      <c r="AF243" s="46" t="s">
        <v>103</v>
      </c>
      <c r="AG243" s="46"/>
      <c r="AH243" s="46"/>
      <c r="AI243" s="46"/>
      <c r="AJ243" s="38"/>
    </row>
    <row r="244" spans="1:36" ht="16.5" customHeight="1">
      <c r="A244" s="413"/>
      <c r="B244" s="414"/>
      <c r="C244" s="414"/>
      <c r="D244" s="414"/>
      <c r="E244" s="414"/>
      <c r="F244" s="415"/>
      <c r="G244" s="47" t="s">
        <v>655</v>
      </c>
      <c r="H244" s="39"/>
      <c r="I244" s="39"/>
      <c r="J244" s="40"/>
      <c r="K244" s="47" t="s">
        <v>329</v>
      </c>
      <c r="L244" s="39"/>
      <c r="M244" s="39"/>
      <c r="N244" s="39"/>
      <c r="O244" s="39"/>
      <c r="P244" s="39"/>
      <c r="Q244" s="39"/>
      <c r="R244" s="39"/>
      <c r="S244" s="39"/>
      <c r="T244" s="39"/>
      <c r="U244" s="39"/>
      <c r="V244" s="39"/>
      <c r="W244" s="39"/>
      <c r="X244" s="39"/>
      <c r="Y244" s="39"/>
      <c r="Z244" s="39"/>
      <c r="AA244" s="40"/>
      <c r="AB244" s="583" t="s">
        <v>1103</v>
      </c>
      <c r="AC244" s="584"/>
      <c r="AD244" s="584"/>
      <c r="AE244" s="585"/>
      <c r="AF244" s="36" t="s">
        <v>104</v>
      </c>
      <c r="AG244" s="46"/>
      <c r="AH244" s="46"/>
      <c r="AI244" s="46"/>
      <c r="AJ244" s="38"/>
    </row>
    <row r="245" spans="1:36" ht="16.5" customHeight="1">
      <c r="A245" s="413"/>
      <c r="B245" s="414"/>
      <c r="C245" s="414"/>
      <c r="D245" s="414"/>
      <c r="E245" s="414"/>
      <c r="F245" s="415"/>
      <c r="G245" s="36" t="s">
        <v>656</v>
      </c>
      <c r="H245" s="46"/>
      <c r="I245" s="46"/>
      <c r="J245" s="38"/>
      <c r="K245" s="36" t="s">
        <v>330</v>
      </c>
      <c r="L245" s="46"/>
      <c r="M245" s="46"/>
      <c r="N245" s="46"/>
      <c r="O245" s="46"/>
      <c r="P245" s="46"/>
      <c r="Q245" s="46"/>
      <c r="R245" s="46"/>
      <c r="S245" s="46"/>
      <c r="T245" s="46"/>
      <c r="U245" s="46"/>
      <c r="V245" s="46"/>
      <c r="W245" s="46"/>
      <c r="X245" s="46"/>
      <c r="Y245" s="46"/>
      <c r="Z245" s="46"/>
      <c r="AA245" s="38"/>
      <c r="AB245" s="586"/>
      <c r="AC245" s="587"/>
      <c r="AD245" s="587"/>
      <c r="AE245" s="588"/>
      <c r="AF245" s="383" t="s">
        <v>1105</v>
      </c>
      <c r="AG245" s="46"/>
      <c r="AH245" s="46"/>
      <c r="AI245" s="46"/>
      <c r="AJ245" s="38"/>
    </row>
    <row r="246" spans="1:36" ht="16.5" customHeight="1">
      <c r="A246" s="413"/>
      <c r="B246" s="414"/>
      <c r="C246" s="414"/>
      <c r="D246" s="414"/>
      <c r="E246" s="414"/>
      <c r="F246" s="415"/>
      <c r="G246" s="36"/>
      <c r="H246" s="46"/>
      <c r="I246" s="46"/>
      <c r="J246" s="38"/>
      <c r="K246" s="36" t="s">
        <v>332</v>
      </c>
      <c r="L246" s="46"/>
      <c r="M246" s="46"/>
      <c r="N246" s="46"/>
      <c r="O246" s="46"/>
      <c r="P246" s="46"/>
      <c r="Q246" s="46"/>
      <c r="R246" s="46"/>
      <c r="S246" s="46"/>
      <c r="T246" s="46"/>
      <c r="U246" s="46"/>
      <c r="V246" s="46"/>
      <c r="W246" s="46"/>
      <c r="X246" s="46"/>
      <c r="Y246" s="46"/>
      <c r="Z246" s="46"/>
      <c r="AA246" s="46"/>
      <c r="AB246" s="586"/>
      <c r="AC246" s="587"/>
      <c r="AD246" s="587"/>
      <c r="AE246" s="588"/>
      <c r="AF246" s="69" t="s">
        <v>331</v>
      </c>
      <c r="AG246" s="46"/>
      <c r="AH246" s="46"/>
      <c r="AI246" s="46"/>
      <c r="AJ246" s="38"/>
    </row>
    <row r="247" spans="1:36" ht="16.5" customHeight="1">
      <c r="A247" s="413"/>
      <c r="B247" s="414"/>
      <c r="C247" s="414"/>
      <c r="D247" s="414"/>
      <c r="E247" s="414"/>
      <c r="F247" s="415"/>
      <c r="G247" s="36"/>
      <c r="H247" s="46"/>
      <c r="I247" s="46"/>
      <c r="J247" s="38"/>
      <c r="K247" s="36" t="s">
        <v>1100</v>
      </c>
      <c r="L247" s="46"/>
      <c r="M247" s="46"/>
      <c r="N247" s="46"/>
      <c r="O247" s="46"/>
      <c r="P247" s="46"/>
      <c r="Q247" s="46"/>
      <c r="R247" s="46"/>
      <c r="S247" s="46"/>
      <c r="T247" s="46"/>
      <c r="U247" s="46"/>
      <c r="V247" s="46"/>
      <c r="W247" s="46"/>
      <c r="X247" s="46"/>
      <c r="Y247" s="46"/>
      <c r="Z247" s="46"/>
      <c r="AA247" s="46"/>
      <c r="AB247" s="586"/>
      <c r="AC247" s="587"/>
      <c r="AD247" s="587"/>
      <c r="AE247" s="588"/>
      <c r="AF247" s="46"/>
      <c r="AG247" s="46"/>
      <c r="AH247" s="46"/>
      <c r="AI247" s="46"/>
      <c r="AJ247" s="38"/>
    </row>
    <row r="248" spans="1:36" ht="16.5" customHeight="1">
      <c r="A248" s="413"/>
      <c r="B248" s="414"/>
      <c r="C248" s="414"/>
      <c r="D248" s="414"/>
      <c r="E248" s="414"/>
      <c r="F248" s="415"/>
      <c r="G248" s="36"/>
      <c r="H248" s="46"/>
      <c r="I248" s="46"/>
      <c r="J248" s="38"/>
      <c r="K248" s="46" t="s">
        <v>1101</v>
      </c>
      <c r="L248" s="46"/>
      <c r="M248" s="46"/>
      <c r="N248" s="46"/>
      <c r="O248" s="46"/>
      <c r="P248" s="46"/>
      <c r="Q248" s="46"/>
      <c r="R248" s="46"/>
      <c r="S248" s="46"/>
      <c r="T248" s="46"/>
      <c r="U248" s="46"/>
      <c r="V248" s="46"/>
      <c r="W248" s="46"/>
      <c r="X248" s="46"/>
      <c r="Y248" s="46"/>
      <c r="Z248" s="46"/>
      <c r="AA248" s="46"/>
      <c r="AB248" s="586"/>
      <c r="AC248" s="587"/>
      <c r="AD248" s="587"/>
      <c r="AE248" s="588"/>
      <c r="AF248" s="46"/>
      <c r="AG248" s="46"/>
      <c r="AH248" s="46"/>
      <c r="AI248" s="46"/>
      <c r="AJ248" s="38"/>
    </row>
    <row r="249" spans="1:36" ht="16.5" customHeight="1">
      <c r="A249" s="413"/>
      <c r="B249" s="414"/>
      <c r="C249" s="414"/>
      <c r="D249" s="414"/>
      <c r="E249" s="414"/>
      <c r="F249" s="415"/>
      <c r="G249" s="37"/>
      <c r="H249" s="44"/>
      <c r="I249" s="44"/>
      <c r="J249" s="45"/>
      <c r="K249" s="46" t="s">
        <v>1102</v>
      </c>
      <c r="L249" s="44"/>
      <c r="M249" s="44"/>
      <c r="N249" s="44"/>
      <c r="O249" s="44"/>
      <c r="P249" s="44"/>
      <c r="Q249" s="44"/>
      <c r="R249" s="44"/>
      <c r="S249" s="44"/>
      <c r="T249" s="44"/>
      <c r="U249" s="44"/>
      <c r="V249" s="44"/>
      <c r="W249" s="44"/>
      <c r="X249" s="44"/>
      <c r="Y249" s="44"/>
      <c r="Z249" s="44"/>
      <c r="AA249" s="44"/>
      <c r="AB249" s="586"/>
      <c r="AC249" s="587"/>
      <c r="AD249" s="587"/>
      <c r="AE249" s="588"/>
      <c r="AF249" s="46"/>
      <c r="AG249" s="46"/>
      <c r="AH249" s="46"/>
      <c r="AI249" s="46"/>
      <c r="AJ249" s="38"/>
    </row>
    <row r="250" spans="1:36" ht="16.5" customHeight="1">
      <c r="A250" s="413"/>
      <c r="B250" s="414"/>
      <c r="C250" s="414"/>
      <c r="D250" s="414"/>
      <c r="E250" s="414"/>
      <c r="F250" s="415"/>
      <c r="G250" s="47" t="s">
        <v>654</v>
      </c>
      <c r="H250" s="39"/>
      <c r="I250" s="39"/>
      <c r="J250" s="40"/>
      <c r="K250" s="47" t="s">
        <v>102</v>
      </c>
      <c r="L250" s="39"/>
      <c r="M250" s="39"/>
      <c r="N250" s="39"/>
      <c r="O250" s="39"/>
      <c r="P250" s="39"/>
      <c r="Q250" s="39"/>
      <c r="R250" s="39"/>
      <c r="S250" s="39"/>
      <c r="T250" s="39"/>
      <c r="U250" s="39"/>
      <c r="V250" s="39"/>
      <c r="W250" s="39"/>
      <c r="X250" s="39"/>
      <c r="Y250" s="39"/>
      <c r="Z250" s="39"/>
      <c r="AA250" s="40"/>
      <c r="AB250" s="586"/>
      <c r="AC250" s="587"/>
      <c r="AD250" s="587"/>
      <c r="AE250" s="588"/>
      <c r="AF250" s="46"/>
      <c r="AG250" s="46"/>
      <c r="AH250" s="46"/>
      <c r="AI250" s="46"/>
      <c r="AJ250" s="38"/>
    </row>
    <row r="251" spans="1:36" ht="16.5" customHeight="1">
      <c r="A251" s="413"/>
      <c r="B251" s="414"/>
      <c r="C251" s="414"/>
      <c r="D251" s="414"/>
      <c r="E251" s="414"/>
      <c r="F251" s="415"/>
      <c r="G251" s="36" t="s">
        <v>657</v>
      </c>
      <c r="H251" s="46"/>
      <c r="I251" s="46"/>
      <c r="J251" s="38"/>
      <c r="K251" s="36" t="s">
        <v>66</v>
      </c>
      <c r="L251" s="46"/>
      <c r="M251" s="46"/>
      <c r="N251" s="46"/>
      <c r="O251" s="46"/>
      <c r="P251" s="46"/>
      <c r="Q251" s="46"/>
      <c r="R251" s="46"/>
      <c r="S251" s="46"/>
      <c r="T251" s="46"/>
      <c r="U251" s="46"/>
      <c r="V251" s="46"/>
      <c r="W251" s="46"/>
      <c r="X251" s="46"/>
      <c r="Y251" s="46"/>
      <c r="Z251" s="46"/>
      <c r="AA251" s="38"/>
      <c r="AB251" s="586"/>
      <c r="AC251" s="587"/>
      <c r="AD251" s="587"/>
      <c r="AE251" s="588"/>
      <c r="AF251" s="46"/>
      <c r="AG251" s="46"/>
      <c r="AH251" s="46"/>
      <c r="AI251" s="46"/>
      <c r="AJ251" s="38"/>
    </row>
    <row r="252" spans="1:36" ht="16.5" customHeight="1">
      <c r="A252" s="413"/>
      <c r="B252" s="414"/>
      <c r="C252" s="414"/>
      <c r="D252" s="414"/>
      <c r="E252" s="414"/>
      <c r="F252" s="415"/>
      <c r="G252" s="37"/>
      <c r="H252" s="44"/>
      <c r="I252" s="44"/>
      <c r="J252" s="45"/>
      <c r="K252" s="37" t="s">
        <v>1104</v>
      </c>
      <c r="L252" s="44"/>
      <c r="M252" s="44"/>
      <c r="N252" s="44"/>
      <c r="O252" s="44"/>
      <c r="P252" s="44"/>
      <c r="Q252" s="44"/>
      <c r="R252" s="44"/>
      <c r="S252" s="44"/>
      <c r="T252" s="44"/>
      <c r="U252" s="44"/>
      <c r="V252" s="44"/>
      <c r="W252" s="44"/>
      <c r="X252" s="44"/>
      <c r="Y252" s="44"/>
      <c r="Z252" s="44"/>
      <c r="AA252" s="45"/>
      <c r="AB252" s="589"/>
      <c r="AC252" s="590"/>
      <c r="AD252" s="590"/>
      <c r="AE252" s="591"/>
      <c r="AF252" s="37"/>
      <c r="AG252" s="44"/>
      <c r="AH252" s="44"/>
      <c r="AI252" s="44"/>
      <c r="AJ252" s="45"/>
    </row>
    <row r="253" spans="1:36" ht="27" customHeight="1">
      <c r="A253" s="413"/>
      <c r="B253" s="414"/>
      <c r="C253" s="414"/>
      <c r="D253" s="414"/>
      <c r="E253" s="414"/>
      <c r="F253" s="415"/>
      <c r="G253" s="512" t="s">
        <v>658</v>
      </c>
      <c r="H253" s="513"/>
      <c r="I253" s="513"/>
      <c r="J253" s="513"/>
      <c r="K253" s="513"/>
      <c r="L253" s="513"/>
      <c r="M253" s="513"/>
      <c r="N253" s="513"/>
      <c r="O253" s="513"/>
      <c r="P253" s="513"/>
      <c r="Q253" s="513"/>
      <c r="R253" s="513"/>
      <c r="S253" s="513"/>
      <c r="T253" s="513"/>
      <c r="U253" s="513"/>
      <c r="V253" s="513"/>
      <c r="W253" s="513"/>
      <c r="X253" s="513"/>
      <c r="Y253" s="513"/>
      <c r="Z253" s="513"/>
      <c r="AA253" s="513"/>
      <c r="AB253" s="513"/>
      <c r="AC253" s="513"/>
      <c r="AD253" s="513"/>
      <c r="AE253" s="513"/>
      <c r="AF253" s="513"/>
      <c r="AG253" s="513"/>
      <c r="AH253" s="513"/>
      <c r="AI253" s="513"/>
      <c r="AJ253" s="514"/>
    </row>
    <row r="254" spans="1:36" ht="16.5" customHeight="1">
      <c r="A254" s="413"/>
      <c r="B254" s="414"/>
      <c r="C254" s="414"/>
      <c r="D254" s="414"/>
      <c r="E254" s="414"/>
      <c r="F254" s="415"/>
      <c r="G254" s="36" t="s">
        <v>333</v>
      </c>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38"/>
    </row>
    <row r="255" spans="1:36" ht="16.5" customHeight="1">
      <c r="A255" s="413"/>
      <c r="B255" s="414"/>
      <c r="C255" s="414"/>
      <c r="D255" s="414"/>
      <c r="E255" s="414"/>
      <c r="F255" s="415"/>
      <c r="G255" s="36" t="s">
        <v>660</v>
      </c>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38"/>
    </row>
    <row r="256" spans="1:36" ht="16.5" customHeight="1">
      <c r="A256" s="413"/>
      <c r="B256" s="414"/>
      <c r="C256" s="414"/>
      <c r="D256" s="414"/>
      <c r="E256" s="414"/>
      <c r="F256" s="415"/>
      <c r="G256" s="75" t="s">
        <v>334</v>
      </c>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38"/>
    </row>
    <row r="257" spans="1:36" ht="16.5" customHeight="1">
      <c r="A257" s="413"/>
      <c r="B257" s="414"/>
      <c r="C257" s="414"/>
      <c r="D257" s="414"/>
      <c r="E257" s="414"/>
      <c r="F257" s="415"/>
      <c r="G257" s="36" t="s">
        <v>335</v>
      </c>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38"/>
    </row>
    <row r="258" spans="1:36" ht="16.5" customHeight="1">
      <c r="A258" s="413"/>
      <c r="B258" s="414"/>
      <c r="C258" s="414"/>
      <c r="D258" s="414"/>
      <c r="E258" s="414"/>
      <c r="F258" s="415"/>
      <c r="G258" s="75" t="s">
        <v>1107</v>
      </c>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38"/>
    </row>
    <row r="259" spans="1:36" ht="16.5" customHeight="1">
      <c r="A259" s="413"/>
      <c r="B259" s="414"/>
      <c r="C259" s="414"/>
      <c r="D259" s="414"/>
      <c r="E259" s="414"/>
      <c r="F259" s="415"/>
      <c r="G259" s="46" t="s">
        <v>659</v>
      </c>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38"/>
    </row>
    <row r="260" spans="1:36" ht="16.5" customHeight="1">
      <c r="A260" s="413"/>
      <c r="B260" s="414"/>
      <c r="C260" s="414"/>
      <c r="D260" s="414"/>
      <c r="E260" s="414"/>
      <c r="F260" s="415"/>
      <c r="G260" s="36" t="s">
        <v>1108</v>
      </c>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38"/>
    </row>
    <row r="261" spans="1:36" ht="16.5" customHeight="1">
      <c r="A261" s="416"/>
      <c r="B261" s="417"/>
      <c r="C261" s="417"/>
      <c r="D261" s="417"/>
      <c r="E261" s="417"/>
      <c r="F261" s="418"/>
      <c r="G261" s="37" t="s">
        <v>1109</v>
      </c>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5"/>
    </row>
    <row r="262" spans="1:36" ht="26.25" customHeight="1">
      <c r="A262" s="592" t="s">
        <v>336</v>
      </c>
      <c r="B262" s="593"/>
      <c r="C262" s="593"/>
      <c r="D262" s="593"/>
      <c r="E262" s="593"/>
      <c r="F262" s="594"/>
      <c r="G262" s="48" t="s">
        <v>1120</v>
      </c>
      <c r="H262" s="105"/>
      <c r="I262" s="105"/>
      <c r="J262" s="105"/>
      <c r="K262" s="105"/>
      <c r="L262" s="105"/>
      <c r="M262" s="105"/>
      <c r="N262" s="105"/>
      <c r="O262" s="105"/>
      <c r="P262" s="105"/>
      <c r="Q262" s="105"/>
      <c r="R262" s="105"/>
      <c r="S262" s="105"/>
      <c r="T262" s="105"/>
      <c r="U262" s="105"/>
      <c r="V262" s="105"/>
      <c r="W262" s="105"/>
      <c r="X262" s="105"/>
      <c r="Y262" s="105"/>
      <c r="Z262" s="105"/>
      <c r="AA262" s="49"/>
      <c r="AB262" s="48" t="s">
        <v>1121</v>
      </c>
      <c r="AC262" s="105"/>
      <c r="AD262" s="105"/>
      <c r="AE262" s="49"/>
      <c r="AF262" s="48"/>
      <c r="AG262" s="105"/>
      <c r="AH262" s="105"/>
      <c r="AI262" s="105"/>
      <c r="AJ262" s="49"/>
    </row>
    <row r="263" spans="1:36" ht="16.5" customHeight="1">
      <c r="A263" s="464" t="s">
        <v>466</v>
      </c>
      <c r="B263" s="465"/>
      <c r="C263" s="465"/>
      <c r="D263" s="465"/>
      <c r="E263" s="465"/>
      <c r="F263" s="466"/>
      <c r="G263" s="47" t="s">
        <v>1122</v>
      </c>
      <c r="H263" s="39"/>
      <c r="I263" s="39"/>
      <c r="J263" s="39"/>
      <c r="K263" s="39"/>
      <c r="L263" s="39"/>
      <c r="M263" s="39"/>
      <c r="N263" s="39"/>
      <c r="O263" s="39"/>
      <c r="P263" s="39"/>
      <c r="Q263" s="39"/>
      <c r="R263" s="39"/>
      <c r="S263" s="39"/>
      <c r="T263" s="39"/>
      <c r="U263" s="39"/>
      <c r="V263" s="39"/>
      <c r="W263" s="39"/>
      <c r="X263" s="39"/>
      <c r="Y263" s="39"/>
      <c r="Z263" s="39"/>
      <c r="AA263" s="39"/>
      <c r="AB263" s="47"/>
      <c r="AC263" s="39"/>
      <c r="AD263" s="39"/>
      <c r="AE263" s="39"/>
      <c r="AF263" s="47"/>
      <c r="AG263" s="39"/>
      <c r="AH263" s="39"/>
      <c r="AI263" s="39"/>
      <c r="AJ263" s="40"/>
    </row>
    <row r="264" spans="1:36" ht="16.5" customHeight="1">
      <c r="A264" s="467"/>
      <c r="B264" s="468"/>
      <c r="C264" s="468"/>
      <c r="D264" s="468"/>
      <c r="E264" s="468"/>
      <c r="F264" s="469"/>
      <c r="G264" s="36" t="s">
        <v>1123</v>
      </c>
      <c r="H264" s="46"/>
      <c r="I264" s="46"/>
      <c r="J264" s="46"/>
      <c r="K264" s="46"/>
      <c r="L264" s="46"/>
      <c r="M264" s="46"/>
      <c r="N264" s="46"/>
      <c r="O264" s="46"/>
      <c r="P264" s="46"/>
      <c r="Q264" s="46"/>
      <c r="R264" s="46"/>
      <c r="S264" s="46"/>
      <c r="T264" s="46"/>
      <c r="U264" s="46"/>
      <c r="V264" s="46"/>
      <c r="W264" s="46"/>
      <c r="X264" s="46"/>
      <c r="Y264" s="46"/>
      <c r="Z264" s="46"/>
      <c r="AA264" s="46"/>
      <c r="AB264" s="36" t="s">
        <v>467</v>
      </c>
      <c r="AC264" s="46"/>
      <c r="AD264" s="46"/>
      <c r="AE264" s="46"/>
      <c r="AF264" s="36" t="s">
        <v>468</v>
      </c>
      <c r="AG264" s="46"/>
      <c r="AH264" s="46"/>
      <c r="AI264" s="46"/>
      <c r="AJ264" s="38"/>
    </row>
    <row r="265" spans="1:36" ht="16.5" customHeight="1">
      <c r="A265" s="36"/>
      <c r="B265" s="46"/>
      <c r="C265" s="46"/>
      <c r="D265" s="46"/>
      <c r="E265" s="46"/>
      <c r="F265" s="38"/>
      <c r="G265" s="36" t="s">
        <v>1124</v>
      </c>
      <c r="H265" s="46"/>
      <c r="I265" s="46"/>
      <c r="J265" s="46"/>
      <c r="K265" s="46"/>
      <c r="L265" s="46"/>
      <c r="M265" s="46"/>
      <c r="N265" s="46"/>
      <c r="O265" s="46"/>
      <c r="P265" s="46"/>
      <c r="Q265" s="46"/>
      <c r="R265" s="46"/>
      <c r="S265" s="46"/>
      <c r="T265" s="46"/>
      <c r="U265" s="46"/>
      <c r="V265" s="46"/>
      <c r="W265" s="46"/>
      <c r="X265" s="46"/>
      <c r="Y265" s="46"/>
      <c r="Z265" s="46"/>
      <c r="AA265" s="46"/>
      <c r="AB265" s="36" t="s">
        <v>469</v>
      </c>
      <c r="AC265" s="46"/>
      <c r="AD265" s="46"/>
      <c r="AE265" s="46"/>
      <c r="AF265" s="454" t="s">
        <v>470</v>
      </c>
      <c r="AG265" s="455"/>
      <c r="AH265" s="455"/>
      <c r="AI265" s="455"/>
      <c r="AJ265" s="38"/>
    </row>
    <row r="266" spans="1:36" ht="16.5" customHeight="1">
      <c r="A266" s="36"/>
      <c r="B266" s="46"/>
      <c r="C266" s="46"/>
      <c r="D266" s="46"/>
      <c r="E266" s="46"/>
      <c r="F266" s="38"/>
      <c r="G266" s="36" t="s">
        <v>1125</v>
      </c>
      <c r="H266" s="46"/>
      <c r="I266" s="46"/>
      <c r="J266" s="46"/>
      <c r="K266" s="46"/>
      <c r="L266" s="46"/>
      <c r="M266" s="46"/>
      <c r="N266" s="46"/>
      <c r="O266" s="46"/>
      <c r="P266" s="46"/>
      <c r="Q266" s="46"/>
      <c r="R266" s="46"/>
      <c r="S266" s="46"/>
      <c r="T266" s="46"/>
      <c r="U266" s="46"/>
      <c r="V266" s="46"/>
      <c r="W266" s="46"/>
      <c r="X266" s="46"/>
      <c r="Y266" s="46"/>
      <c r="Z266" s="46"/>
      <c r="AA266" s="46"/>
      <c r="AB266" s="36" t="s">
        <v>471</v>
      </c>
      <c r="AC266" s="46"/>
      <c r="AD266" s="46"/>
      <c r="AE266" s="46"/>
      <c r="AF266" s="36"/>
      <c r="AG266" s="46"/>
      <c r="AH266" s="46"/>
      <c r="AI266" s="46"/>
      <c r="AJ266" s="38"/>
    </row>
    <row r="267" spans="1:36" ht="16.5" customHeight="1">
      <c r="A267" s="36"/>
      <c r="B267" s="46"/>
      <c r="C267" s="46"/>
      <c r="D267" s="46"/>
      <c r="E267" s="46"/>
      <c r="F267" s="38"/>
      <c r="G267" s="36" t="s">
        <v>1126</v>
      </c>
      <c r="H267" s="46"/>
      <c r="I267" s="46"/>
      <c r="J267" s="46"/>
      <c r="K267" s="46"/>
      <c r="L267" s="46"/>
      <c r="M267" s="46"/>
      <c r="N267" s="46"/>
      <c r="O267" s="46"/>
      <c r="P267" s="46"/>
      <c r="Q267" s="46"/>
      <c r="R267" s="46"/>
      <c r="S267" s="46"/>
      <c r="T267" s="46"/>
      <c r="U267" s="46"/>
      <c r="V267" s="46"/>
      <c r="W267" s="46"/>
      <c r="X267" s="46"/>
      <c r="Y267" s="46"/>
      <c r="Z267" s="46"/>
      <c r="AA267" s="46"/>
      <c r="AB267" s="118">
        <v>0.1</v>
      </c>
      <c r="AC267" s="46"/>
      <c r="AD267" s="46"/>
      <c r="AE267" s="46"/>
      <c r="AF267" s="36"/>
      <c r="AG267" s="46"/>
      <c r="AH267" s="46"/>
      <c r="AI267" s="46"/>
      <c r="AJ267" s="38"/>
    </row>
    <row r="268" spans="1:36" ht="16.5" customHeight="1">
      <c r="A268" s="36"/>
      <c r="B268" s="46"/>
      <c r="C268" s="46"/>
      <c r="D268" s="46"/>
      <c r="E268" s="46"/>
      <c r="F268" s="38"/>
      <c r="G268" s="36" t="s">
        <v>1127</v>
      </c>
      <c r="H268" s="46"/>
      <c r="I268" s="46"/>
      <c r="J268" s="46"/>
      <c r="K268" s="46"/>
      <c r="L268" s="46"/>
      <c r="M268" s="46"/>
      <c r="N268" s="46"/>
      <c r="O268" s="46"/>
      <c r="P268" s="46"/>
      <c r="Q268" s="46"/>
      <c r="R268" s="46"/>
      <c r="S268" s="46"/>
      <c r="T268" s="46"/>
      <c r="U268" s="46"/>
      <c r="V268" s="46"/>
      <c r="W268" s="46"/>
      <c r="X268" s="46"/>
      <c r="Y268" s="46"/>
      <c r="Z268" s="46"/>
      <c r="AA268" s="46"/>
      <c r="AB268" s="36"/>
      <c r="AC268" s="46"/>
      <c r="AD268" s="46"/>
      <c r="AE268" s="46"/>
      <c r="AF268" s="36"/>
      <c r="AG268" s="46"/>
      <c r="AH268" s="46"/>
      <c r="AI268" s="46"/>
      <c r="AJ268" s="38"/>
    </row>
    <row r="269" spans="1:36" ht="16.5" customHeight="1">
      <c r="A269" s="36"/>
      <c r="B269" s="46"/>
      <c r="C269" s="46"/>
      <c r="D269" s="46"/>
      <c r="E269" s="46"/>
      <c r="F269" s="38"/>
      <c r="G269" s="36" t="s">
        <v>1128</v>
      </c>
      <c r="H269" s="46"/>
      <c r="I269" s="46"/>
      <c r="J269" s="46"/>
      <c r="K269" s="46"/>
      <c r="L269" s="46"/>
      <c r="M269" s="46"/>
      <c r="N269" s="46"/>
      <c r="O269" s="46"/>
      <c r="P269" s="46"/>
      <c r="Q269" s="46"/>
      <c r="R269" s="46"/>
      <c r="S269" s="46"/>
      <c r="T269" s="46"/>
      <c r="U269" s="46"/>
      <c r="V269" s="46"/>
      <c r="W269" s="46"/>
      <c r="X269" s="46"/>
      <c r="Y269" s="46"/>
      <c r="Z269" s="46"/>
      <c r="AA269" s="46"/>
      <c r="AB269" s="36"/>
      <c r="AC269" s="46"/>
      <c r="AD269" s="46"/>
      <c r="AE269" s="46"/>
      <c r="AF269" s="36"/>
      <c r="AG269" s="46"/>
      <c r="AH269" s="46"/>
      <c r="AI269" s="46"/>
      <c r="AJ269" s="38"/>
    </row>
    <row r="270" spans="1:36" ht="16.5" customHeight="1">
      <c r="A270" s="36"/>
      <c r="B270" s="46"/>
      <c r="C270" s="46"/>
      <c r="D270" s="46"/>
      <c r="E270" s="46"/>
      <c r="F270" s="38"/>
      <c r="G270" s="36" t="s">
        <v>1129</v>
      </c>
      <c r="H270" s="46"/>
      <c r="I270" s="46"/>
      <c r="J270" s="46"/>
      <c r="K270" s="46"/>
      <c r="L270" s="46"/>
      <c r="M270" s="46"/>
      <c r="N270" s="46"/>
      <c r="O270" s="46"/>
      <c r="P270" s="46"/>
      <c r="Q270" s="46"/>
      <c r="R270" s="46"/>
      <c r="S270" s="46"/>
      <c r="T270" s="46"/>
      <c r="U270" s="46"/>
      <c r="V270" s="46"/>
      <c r="W270" s="46"/>
      <c r="X270" s="46"/>
      <c r="Y270" s="46"/>
      <c r="Z270" s="46"/>
      <c r="AA270" s="46"/>
      <c r="AB270" s="36"/>
      <c r="AC270" s="46"/>
      <c r="AD270" s="46"/>
      <c r="AE270" s="46"/>
      <c r="AF270" s="36"/>
      <c r="AG270" s="46"/>
      <c r="AH270" s="46"/>
      <c r="AI270" s="46"/>
      <c r="AJ270" s="38"/>
    </row>
    <row r="271" spans="1:36" ht="16.5" customHeight="1">
      <c r="A271" s="36"/>
      <c r="B271" s="46"/>
      <c r="C271" s="46"/>
      <c r="D271" s="46"/>
      <c r="E271" s="46"/>
      <c r="F271" s="38"/>
      <c r="G271" s="36" t="s">
        <v>1130</v>
      </c>
      <c r="H271" s="46"/>
      <c r="I271" s="46"/>
      <c r="J271" s="46"/>
      <c r="K271" s="46"/>
      <c r="L271" s="46"/>
      <c r="M271" s="46"/>
      <c r="N271" s="46"/>
      <c r="O271" s="46"/>
      <c r="P271" s="46"/>
      <c r="Q271" s="46"/>
      <c r="R271" s="46"/>
      <c r="S271" s="46"/>
      <c r="T271" s="46"/>
      <c r="U271" s="46"/>
      <c r="V271" s="46"/>
      <c r="W271" s="46"/>
      <c r="X271" s="46"/>
      <c r="Y271" s="46"/>
      <c r="Z271" s="46"/>
      <c r="AA271" s="46"/>
      <c r="AB271" s="36"/>
      <c r="AC271" s="46"/>
      <c r="AD271" s="46"/>
      <c r="AE271" s="46"/>
      <c r="AF271" s="36"/>
      <c r="AG271" s="46"/>
      <c r="AH271" s="46"/>
      <c r="AI271" s="46"/>
      <c r="AJ271" s="38"/>
    </row>
    <row r="272" spans="1:36" s="39" customFormat="1" ht="16.5" customHeight="1">
      <c r="A272" s="464" t="s">
        <v>667</v>
      </c>
      <c r="B272" s="465"/>
      <c r="C272" s="465"/>
      <c r="D272" s="465"/>
      <c r="E272" s="465"/>
      <c r="F272" s="466"/>
      <c r="G272" s="116" t="s">
        <v>472</v>
      </c>
      <c r="AA272" s="40"/>
      <c r="AB272" s="47" t="s">
        <v>473</v>
      </c>
      <c r="AE272" s="40"/>
      <c r="AF272" s="47" t="s">
        <v>474</v>
      </c>
      <c r="AJ272" s="40"/>
    </row>
    <row r="273" spans="1:36" s="46" customFormat="1" ht="16.5" customHeight="1">
      <c r="A273" s="467"/>
      <c r="B273" s="468"/>
      <c r="C273" s="468"/>
      <c r="D273" s="468"/>
      <c r="E273" s="468"/>
      <c r="F273" s="469"/>
      <c r="G273" s="46" t="s">
        <v>475</v>
      </c>
      <c r="AA273" s="38"/>
      <c r="AB273" s="36" t="s">
        <v>476</v>
      </c>
      <c r="AE273" s="38"/>
      <c r="AF273" s="36" t="s">
        <v>477</v>
      </c>
      <c r="AJ273" s="38"/>
    </row>
    <row r="274" spans="1:36" s="46" customFormat="1" ht="16.5" customHeight="1">
      <c r="A274" s="467"/>
      <c r="B274" s="468"/>
      <c r="C274" s="468"/>
      <c r="D274" s="468"/>
      <c r="E274" s="468"/>
      <c r="F274" s="469"/>
      <c r="G274" s="46" t="s">
        <v>478</v>
      </c>
      <c r="AA274" s="38"/>
      <c r="AB274" s="36" t="s">
        <v>479</v>
      </c>
      <c r="AE274" s="38"/>
      <c r="AF274" s="36" t="s">
        <v>480</v>
      </c>
      <c r="AJ274" s="38"/>
    </row>
    <row r="275" spans="1:36" s="44" customFormat="1" ht="16.5" customHeight="1">
      <c r="A275" s="119"/>
      <c r="B275" s="120"/>
      <c r="C275" s="120"/>
      <c r="D275" s="120"/>
      <c r="E275" s="120"/>
      <c r="F275" s="121"/>
      <c r="AA275" s="45"/>
      <c r="AB275" s="37"/>
      <c r="AE275" s="45"/>
      <c r="AF275" s="37" t="s">
        <v>481</v>
      </c>
      <c r="AJ275" s="45"/>
    </row>
    <row r="276" spans="1:36" ht="16.5" customHeight="1">
      <c r="A276" s="464" t="s">
        <v>482</v>
      </c>
      <c r="B276" s="465"/>
      <c r="C276" s="465"/>
      <c r="D276" s="465"/>
      <c r="E276" s="465"/>
      <c r="F276" s="466"/>
      <c r="G276" s="122" t="s">
        <v>483</v>
      </c>
      <c r="H276" s="39"/>
      <c r="I276" s="39"/>
      <c r="J276" s="39"/>
      <c r="K276" s="39"/>
      <c r="L276" s="39"/>
      <c r="M276" s="39"/>
      <c r="N276" s="39"/>
      <c r="O276" s="39"/>
      <c r="P276" s="39"/>
      <c r="Q276" s="39"/>
      <c r="R276" s="39"/>
      <c r="S276" s="39"/>
      <c r="T276" s="39"/>
      <c r="U276" s="39"/>
      <c r="V276" s="39"/>
      <c r="W276" s="39"/>
      <c r="X276" s="39"/>
      <c r="Y276" s="39"/>
      <c r="Z276" s="39"/>
      <c r="AA276" s="40"/>
      <c r="AB276" s="123"/>
      <c r="AC276" s="93"/>
      <c r="AD276" s="93"/>
      <c r="AE276" s="94"/>
      <c r="AF276" s="452" t="s">
        <v>668</v>
      </c>
      <c r="AG276" s="452"/>
      <c r="AH276" s="452"/>
      <c r="AI276" s="452"/>
      <c r="AJ276" s="38"/>
    </row>
    <row r="277" spans="1:36" ht="15.75" customHeight="1">
      <c r="A277" s="467"/>
      <c r="B277" s="468"/>
      <c r="C277" s="468"/>
      <c r="D277" s="468"/>
      <c r="E277" s="468"/>
      <c r="F277" s="469"/>
      <c r="G277" s="36" t="s">
        <v>484</v>
      </c>
      <c r="H277" s="46"/>
      <c r="I277" s="46"/>
      <c r="J277" s="46"/>
      <c r="K277" s="46"/>
      <c r="L277" s="46"/>
      <c r="M277" s="46"/>
      <c r="N277" s="46"/>
      <c r="O277" s="46"/>
      <c r="P277" s="46"/>
      <c r="Q277" s="46"/>
      <c r="R277" s="46"/>
      <c r="S277" s="46"/>
      <c r="T277" s="46"/>
      <c r="U277" s="46"/>
      <c r="V277" s="46"/>
      <c r="W277" s="46"/>
      <c r="X277" s="46"/>
      <c r="Y277" s="46"/>
      <c r="Z277" s="46"/>
      <c r="AA277" s="38"/>
      <c r="AB277" s="75" t="s">
        <v>485</v>
      </c>
      <c r="AC277" s="76"/>
      <c r="AD277" s="76"/>
      <c r="AE277" s="77"/>
      <c r="AF277" s="36" t="s">
        <v>486</v>
      </c>
      <c r="AG277" s="46"/>
      <c r="AH277" s="46"/>
      <c r="AI277" s="46"/>
      <c r="AJ277" s="38"/>
    </row>
    <row r="278" spans="1:36" ht="15.75" customHeight="1">
      <c r="A278" s="36"/>
      <c r="B278" s="46"/>
      <c r="C278" s="46"/>
      <c r="D278" s="46"/>
      <c r="E278" s="46"/>
      <c r="F278" s="38"/>
      <c r="G278" s="36" t="s">
        <v>57</v>
      </c>
      <c r="H278" s="46"/>
      <c r="I278" s="46"/>
      <c r="J278" s="46"/>
      <c r="K278" s="46"/>
      <c r="L278" s="46"/>
      <c r="M278" s="46"/>
      <c r="N278" s="46"/>
      <c r="O278" s="46"/>
      <c r="P278" s="46"/>
      <c r="Q278" s="46"/>
      <c r="R278" s="46"/>
      <c r="S278" s="46"/>
      <c r="T278" s="46"/>
      <c r="U278" s="46"/>
      <c r="V278" s="46"/>
      <c r="W278" s="46"/>
      <c r="X278" s="46"/>
      <c r="Y278" s="46"/>
      <c r="Z278" s="46"/>
      <c r="AA278" s="38"/>
      <c r="AB278" s="54"/>
      <c r="AC278" s="55"/>
      <c r="AD278" s="55"/>
      <c r="AE278" s="56"/>
      <c r="AF278" s="36" t="s">
        <v>487</v>
      </c>
      <c r="AG278" s="46"/>
      <c r="AH278" s="46"/>
      <c r="AI278" s="46"/>
      <c r="AJ278" s="38"/>
    </row>
    <row r="279" spans="1:36" ht="16.5" customHeight="1">
      <c r="A279" s="36"/>
      <c r="B279" s="46"/>
      <c r="C279" s="46"/>
      <c r="D279" s="46"/>
      <c r="E279" s="46"/>
      <c r="F279" s="38"/>
      <c r="G279" s="36" t="s">
        <v>488</v>
      </c>
      <c r="H279" s="46"/>
      <c r="I279" s="46"/>
      <c r="J279" s="46"/>
      <c r="K279" s="46"/>
      <c r="L279" s="46"/>
      <c r="M279" s="46"/>
      <c r="N279" s="46"/>
      <c r="O279" s="46"/>
      <c r="P279" s="46"/>
      <c r="Q279" s="46"/>
      <c r="R279" s="46"/>
      <c r="S279" s="46"/>
      <c r="T279" s="46"/>
      <c r="U279" s="46"/>
      <c r="V279" s="46"/>
      <c r="W279" s="46"/>
      <c r="X279" s="46"/>
      <c r="Y279" s="46"/>
      <c r="Z279" s="46"/>
      <c r="AA279" s="38"/>
      <c r="AB279" s="36"/>
      <c r="AC279" s="46"/>
      <c r="AD279" s="46"/>
      <c r="AE279" s="38"/>
      <c r="AF279" s="36" t="s">
        <v>489</v>
      </c>
      <c r="AG279" s="46"/>
      <c r="AH279" s="46"/>
      <c r="AI279" s="46"/>
      <c r="AJ279" s="38"/>
    </row>
    <row r="280" spans="1:36" ht="16.5" customHeight="1">
      <c r="A280" s="36"/>
      <c r="B280" s="46"/>
      <c r="C280" s="46"/>
      <c r="D280" s="46"/>
      <c r="E280" s="46"/>
      <c r="F280" s="38"/>
      <c r="G280" s="69" t="s">
        <v>490</v>
      </c>
      <c r="H280" s="46"/>
      <c r="I280" s="46"/>
      <c r="J280" s="46"/>
      <c r="K280" s="46"/>
      <c r="L280" s="46"/>
      <c r="M280" s="46"/>
      <c r="N280" s="46"/>
      <c r="O280" s="46"/>
      <c r="P280" s="46"/>
      <c r="Q280" s="46"/>
      <c r="R280" s="46"/>
      <c r="S280" s="46"/>
      <c r="T280" s="46"/>
      <c r="U280" s="46"/>
      <c r="V280" s="46"/>
      <c r="W280" s="46"/>
      <c r="X280" s="46"/>
      <c r="Y280" s="46"/>
      <c r="Z280" s="46"/>
      <c r="AA280" s="38"/>
      <c r="AB280" s="36"/>
      <c r="AC280" s="46"/>
      <c r="AD280" s="46"/>
      <c r="AE280" s="38"/>
      <c r="AF280" s="36" t="s">
        <v>491</v>
      </c>
      <c r="AG280" s="46"/>
      <c r="AH280" s="46"/>
      <c r="AI280" s="46"/>
      <c r="AJ280" s="38"/>
    </row>
    <row r="281" spans="1:36" ht="16.5" customHeight="1">
      <c r="A281" s="36"/>
      <c r="B281" s="46"/>
      <c r="C281" s="46"/>
      <c r="D281" s="46"/>
      <c r="E281" s="46"/>
      <c r="F281" s="38"/>
      <c r="G281" s="36" t="s">
        <v>492</v>
      </c>
      <c r="H281" s="46"/>
      <c r="I281" s="46"/>
      <c r="J281" s="46"/>
      <c r="K281" s="46"/>
      <c r="L281" s="46"/>
      <c r="M281" s="46"/>
      <c r="N281" s="46"/>
      <c r="O281" s="46"/>
      <c r="P281" s="46"/>
      <c r="Q281" s="46"/>
      <c r="R281" s="46"/>
      <c r="S281" s="46"/>
      <c r="T281" s="46"/>
      <c r="U281" s="46"/>
      <c r="V281" s="46"/>
      <c r="W281" s="46"/>
      <c r="X281" s="46"/>
      <c r="Y281" s="46"/>
      <c r="Z281" s="46"/>
      <c r="AA281" s="38"/>
      <c r="AB281" s="36"/>
      <c r="AC281" s="46"/>
      <c r="AD281" s="46"/>
      <c r="AE281" s="38"/>
      <c r="AF281" s="36" t="s">
        <v>493</v>
      </c>
      <c r="AG281" s="46"/>
      <c r="AH281" s="46"/>
      <c r="AI281" s="46"/>
      <c r="AJ281" s="38"/>
    </row>
    <row r="282" spans="1:36" ht="16.5" customHeight="1">
      <c r="A282" s="37"/>
      <c r="B282" s="44"/>
      <c r="C282" s="44"/>
      <c r="D282" s="44"/>
      <c r="E282" s="44"/>
      <c r="F282" s="45"/>
      <c r="G282" s="37" t="s">
        <v>58</v>
      </c>
      <c r="H282" s="44"/>
      <c r="I282" s="44"/>
      <c r="J282" s="44"/>
      <c r="K282" s="44"/>
      <c r="L282" s="44"/>
      <c r="M282" s="44"/>
      <c r="N282" s="44"/>
      <c r="O282" s="44"/>
      <c r="P282" s="44"/>
      <c r="Q282" s="44"/>
      <c r="R282" s="44"/>
      <c r="S282" s="44"/>
      <c r="T282" s="44"/>
      <c r="U282" s="44"/>
      <c r="V282" s="44"/>
      <c r="W282" s="44"/>
      <c r="X282" s="44"/>
      <c r="Y282" s="44"/>
      <c r="Z282" s="44"/>
      <c r="AA282" s="45"/>
      <c r="AB282" s="37"/>
      <c r="AC282" s="44"/>
      <c r="AD282" s="44"/>
      <c r="AE282" s="45"/>
      <c r="AF282" s="37"/>
      <c r="AG282" s="44"/>
      <c r="AH282" s="44"/>
      <c r="AI282" s="44"/>
      <c r="AJ282" s="45"/>
    </row>
    <row r="283" spans="1:36" ht="16.5" customHeight="1">
      <c r="A283" s="410" t="s">
        <v>1119</v>
      </c>
      <c r="B283" s="411"/>
      <c r="C283" s="411"/>
      <c r="D283" s="411"/>
      <c r="E283" s="411"/>
      <c r="F283" s="412"/>
      <c r="G283" s="47" t="s">
        <v>1111</v>
      </c>
      <c r="H283" s="39"/>
      <c r="I283" s="39"/>
      <c r="J283" s="39"/>
      <c r="K283" s="39"/>
      <c r="L283" s="39"/>
      <c r="M283" s="39"/>
      <c r="N283" s="39"/>
      <c r="O283" s="39"/>
      <c r="P283" s="39"/>
      <c r="Q283" s="39"/>
      <c r="R283" s="39"/>
      <c r="S283" s="39"/>
      <c r="T283" s="39"/>
      <c r="U283" s="39"/>
      <c r="V283" s="39"/>
      <c r="W283" s="39"/>
      <c r="X283" s="39"/>
      <c r="Y283" s="39"/>
      <c r="Z283" s="39"/>
      <c r="AA283" s="39"/>
      <c r="AB283" s="372"/>
      <c r="AC283" s="51"/>
      <c r="AD283" s="51"/>
      <c r="AE283" s="52"/>
      <c r="AF283" s="520" t="s">
        <v>252</v>
      </c>
      <c r="AG283" s="515"/>
      <c r="AH283" s="515"/>
      <c r="AI283" s="515"/>
      <c r="AJ283" s="516"/>
    </row>
    <row r="284" spans="1:36" ht="16.5" customHeight="1">
      <c r="A284" s="413"/>
      <c r="B284" s="414"/>
      <c r="C284" s="414"/>
      <c r="D284" s="414"/>
      <c r="E284" s="414"/>
      <c r="F284" s="415"/>
      <c r="G284" s="75" t="s">
        <v>323</v>
      </c>
      <c r="H284" s="46"/>
      <c r="I284" s="46"/>
      <c r="J284" s="46"/>
      <c r="K284" s="46"/>
      <c r="L284" s="46"/>
      <c r="M284" s="46"/>
      <c r="N284" s="46"/>
      <c r="O284" s="46"/>
      <c r="P284" s="46"/>
      <c r="Q284" s="46"/>
      <c r="R284" s="46"/>
      <c r="S284" s="46"/>
      <c r="T284" s="46"/>
      <c r="U284" s="46"/>
      <c r="V284" s="46"/>
      <c r="W284" s="46"/>
      <c r="X284" s="46"/>
      <c r="Y284" s="46"/>
      <c r="Z284" s="46"/>
      <c r="AA284" s="46"/>
      <c r="AB284" s="36" t="s">
        <v>1118</v>
      </c>
      <c r="AC284" s="34"/>
      <c r="AD284" s="34"/>
      <c r="AE284" s="34"/>
      <c r="AF284" s="474"/>
      <c r="AG284" s="448"/>
      <c r="AH284" s="448"/>
      <c r="AI284" s="448"/>
      <c r="AJ284" s="475"/>
    </row>
    <row r="285" spans="1:36" ht="16.5" customHeight="1">
      <c r="A285" s="413"/>
      <c r="B285" s="414"/>
      <c r="C285" s="414"/>
      <c r="D285" s="414"/>
      <c r="E285" s="414"/>
      <c r="F285" s="415"/>
      <c r="G285" s="75" t="s">
        <v>324</v>
      </c>
      <c r="H285" s="46"/>
      <c r="I285" s="46"/>
      <c r="J285" s="46"/>
      <c r="K285" s="46"/>
      <c r="L285" s="46"/>
      <c r="M285" s="46"/>
      <c r="N285" s="46"/>
      <c r="O285" s="46"/>
      <c r="P285" s="46"/>
      <c r="Q285" s="46"/>
      <c r="R285" s="46"/>
      <c r="S285" s="46"/>
      <c r="T285" s="46"/>
      <c r="U285" s="46"/>
      <c r="V285" s="46"/>
      <c r="W285" s="46"/>
      <c r="X285" s="46"/>
      <c r="Y285" s="46"/>
      <c r="Z285" s="46"/>
      <c r="AA285" s="46"/>
      <c r="AB285" s="33" t="s">
        <v>1116</v>
      </c>
      <c r="AC285" s="34"/>
      <c r="AD285" s="34"/>
      <c r="AE285" s="34"/>
      <c r="AF285" s="33" t="s">
        <v>1112</v>
      </c>
      <c r="AG285" s="34"/>
      <c r="AH285" s="34"/>
      <c r="AI285" s="34"/>
      <c r="AJ285" s="35"/>
    </row>
    <row r="286" spans="1:36" ht="16.5" customHeight="1">
      <c r="A286" s="413"/>
      <c r="B286" s="414"/>
      <c r="C286" s="414"/>
      <c r="D286" s="414"/>
      <c r="E286" s="414"/>
      <c r="F286" s="415"/>
      <c r="G286" s="75" t="s">
        <v>257</v>
      </c>
      <c r="H286" s="46"/>
      <c r="I286" s="46"/>
      <c r="J286" s="46"/>
      <c r="K286" s="46"/>
      <c r="L286" s="46"/>
      <c r="M286" s="46"/>
      <c r="N286" s="46"/>
      <c r="O286" s="46"/>
      <c r="P286" s="46"/>
      <c r="Q286" s="46"/>
      <c r="R286" s="46"/>
      <c r="S286" s="46"/>
      <c r="T286" s="46"/>
      <c r="U286" s="46"/>
      <c r="V286" s="46"/>
      <c r="W286" s="46"/>
      <c r="X286" s="46"/>
      <c r="Y286" s="46"/>
      <c r="Z286" s="46"/>
      <c r="AA286" s="46"/>
      <c r="AB286" s="33" t="s">
        <v>1117</v>
      </c>
      <c r="AC286" s="34"/>
      <c r="AD286" s="34"/>
      <c r="AE286" s="34"/>
      <c r="AF286" s="33" t="s">
        <v>1113</v>
      </c>
      <c r="AG286" s="34"/>
      <c r="AH286" s="34"/>
      <c r="AI286" s="34"/>
      <c r="AJ286" s="35"/>
    </row>
    <row r="287" spans="1:36" ht="16.5" customHeight="1">
      <c r="A287" s="413"/>
      <c r="B287" s="414"/>
      <c r="C287" s="414"/>
      <c r="D287" s="414"/>
      <c r="E287" s="414"/>
      <c r="F287" s="415"/>
      <c r="G287" s="75" t="s">
        <v>258</v>
      </c>
      <c r="H287" s="46"/>
      <c r="I287" s="46"/>
      <c r="J287" s="46"/>
      <c r="K287" s="46"/>
      <c r="L287" s="46"/>
      <c r="M287" s="46"/>
      <c r="N287" s="46"/>
      <c r="O287" s="46"/>
      <c r="P287" s="46"/>
      <c r="Q287" s="46"/>
      <c r="R287" s="46"/>
      <c r="S287" s="46"/>
      <c r="T287" s="46"/>
      <c r="U287" s="46"/>
      <c r="V287" s="46"/>
      <c r="W287" s="46"/>
      <c r="X287" s="46"/>
      <c r="Y287" s="46"/>
      <c r="Z287" s="46"/>
      <c r="AA287" s="46"/>
      <c r="AB287" s="33"/>
      <c r="AC287" s="34"/>
      <c r="AD287" s="34"/>
      <c r="AE287" s="34"/>
      <c r="AF287" s="33" t="s">
        <v>1114</v>
      </c>
      <c r="AG287" s="34"/>
      <c r="AH287" s="34"/>
      <c r="AI287" s="34"/>
      <c r="AJ287" s="35"/>
    </row>
    <row r="288" spans="1:36" ht="16.5" customHeight="1">
      <c r="A288" s="413"/>
      <c r="B288" s="414"/>
      <c r="C288" s="414"/>
      <c r="D288" s="414"/>
      <c r="E288" s="414"/>
      <c r="F288" s="415"/>
      <c r="G288" s="75" t="s">
        <v>259</v>
      </c>
      <c r="H288" s="46"/>
      <c r="I288" s="46"/>
      <c r="J288" s="46"/>
      <c r="K288" s="46"/>
      <c r="L288" s="46"/>
      <c r="M288" s="46"/>
      <c r="N288" s="46"/>
      <c r="O288" s="46"/>
      <c r="P288" s="46"/>
      <c r="Q288" s="46"/>
      <c r="R288" s="46"/>
      <c r="S288" s="46"/>
      <c r="T288" s="46"/>
      <c r="U288" s="46"/>
      <c r="V288" s="46"/>
      <c r="W288" s="46"/>
      <c r="X288" s="46"/>
      <c r="Y288" s="46"/>
      <c r="Z288" s="46"/>
      <c r="AA288" s="46"/>
      <c r="AB288" s="33"/>
      <c r="AC288" s="34"/>
      <c r="AD288" s="34"/>
      <c r="AE288" s="34"/>
      <c r="AF288" s="33" t="s">
        <v>1115</v>
      </c>
      <c r="AG288" s="34"/>
      <c r="AH288" s="34"/>
      <c r="AI288" s="34"/>
      <c r="AJ288" s="35"/>
    </row>
    <row r="289" spans="1:36" ht="16.5" customHeight="1">
      <c r="A289" s="413"/>
      <c r="B289" s="414"/>
      <c r="C289" s="414"/>
      <c r="D289" s="414"/>
      <c r="E289" s="414"/>
      <c r="F289" s="415"/>
      <c r="G289" s="46" t="s">
        <v>1151</v>
      </c>
      <c r="H289" s="46"/>
      <c r="I289" s="46"/>
      <c r="J289" s="46"/>
      <c r="K289" s="46"/>
      <c r="L289" s="46"/>
      <c r="M289" s="46"/>
      <c r="N289" s="46"/>
      <c r="O289" s="46"/>
      <c r="P289" s="46"/>
      <c r="Q289" s="46"/>
      <c r="R289" s="46"/>
      <c r="S289" s="46"/>
      <c r="T289" s="46"/>
      <c r="U289" s="46"/>
      <c r="V289" s="46"/>
      <c r="W289" s="46"/>
      <c r="X289" s="46"/>
      <c r="Y289" s="46"/>
      <c r="Z289" s="46"/>
      <c r="AA289" s="46"/>
      <c r="AB289" s="33"/>
      <c r="AC289" s="34"/>
      <c r="AD289" s="34"/>
      <c r="AE289" s="34"/>
      <c r="AF289" s="33" t="s">
        <v>1110</v>
      </c>
      <c r="AG289" s="34"/>
      <c r="AH289" s="34"/>
      <c r="AI289" s="34"/>
      <c r="AJ289" s="35"/>
    </row>
    <row r="290" spans="1:36" ht="16.5" customHeight="1">
      <c r="A290" s="416"/>
      <c r="B290" s="417"/>
      <c r="C290" s="417"/>
      <c r="D290" s="417"/>
      <c r="E290" s="417"/>
      <c r="F290" s="418"/>
      <c r="G290" s="292" t="s">
        <v>1152</v>
      </c>
      <c r="H290" s="44"/>
      <c r="I290" s="44"/>
      <c r="J290" s="44"/>
      <c r="K290" s="44"/>
      <c r="L290" s="44"/>
      <c r="M290" s="44"/>
      <c r="N290" s="44"/>
      <c r="O290" s="44"/>
      <c r="P290" s="44"/>
      <c r="Q290" s="44"/>
      <c r="R290" s="44"/>
      <c r="S290" s="44"/>
      <c r="T290" s="44"/>
      <c r="U290" s="44"/>
      <c r="V290" s="44"/>
      <c r="W290" s="44"/>
      <c r="X290" s="44"/>
      <c r="Y290" s="44"/>
      <c r="Z290" s="44"/>
      <c r="AA290" s="44"/>
      <c r="AB290" s="370"/>
      <c r="AC290" s="43"/>
      <c r="AD290" s="43"/>
      <c r="AE290" s="41"/>
      <c r="AF290" s="44"/>
      <c r="AG290" s="61"/>
      <c r="AH290" s="61"/>
      <c r="AI290" s="61"/>
      <c r="AJ290" s="62"/>
    </row>
    <row r="291" spans="1:36" ht="16.5" customHeight="1">
      <c r="A291" s="55"/>
      <c r="B291" s="55"/>
      <c r="C291" s="55"/>
      <c r="D291" s="55"/>
      <c r="E291" s="55"/>
      <c r="F291" s="55"/>
      <c r="G291" s="58"/>
      <c r="H291" s="34"/>
      <c r="I291" s="34"/>
      <c r="J291" s="34"/>
      <c r="K291" s="34"/>
      <c r="L291" s="34"/>
      <c r="M291" s="34"/>
      <c r="N291" s="34"/>
      <c r="O291" s="34"/>
      <c r="P291" s="34"/>
      <c r="Q291" s="34"/>
      <c r="R291" s="34"/>
      <c r="S291" s="34"/>
      <c r="T291" s="34"/>
      <c r="U291" s="34"/>
      <c r="V291" s="34"/>
      <c r="W291" s="34"/>
      <c r="X291" s="34"/>
      <c r="Y291" s="34"/>
      <c r="Z291" s="34"/>
      <c r="AA291" s="34"/>
      <c r="AB291" s="55"/>
      <c r="AC291" s="55"/>
      <c r="AD291" s="55"/>
      <c r="AE291" s="55"/>
      <c r="AF291" s="34"/>
      <c r="AG291" s="34"/>
      <c r="AH291" s="34"/>
      <c r="AI291" s="34"/>
      <c r="AJ291" s="34"/>
    </row>
    <row r="292" spans="1:36" ht="18" customHeight="1">
      <c r="A292" s="366"/>
      <c r="B292" s="366"/>
      <c r="C292" s="366"/>
      <c r="D292" s="366"/>
      <c r="E292" s="366"/>
      <c r="F292" s="366"/>
      <c r="G292" s="34"/>
      <c r="H292" s="34"/>
      <c r="I292" s="34"/>
      <c r="J292" s="34"/>
      <c r="K292" s="34"/>
      <c r="L292" s="34"/>
      <c r="M292" s="34"/>
      <c r="N292" s="34"/>
      <c r="O292" s="34"/>
      <c r="P292" s="34"/>
      <c r="Q292" s="34"/>
      <c r="R292" s="34"/>
      <c r="S292" s="34"/>
      <c r="T292" s="34"/>
      <c r="U292" s="34"/>
      <c r="V292" s="34"/>
      <c r="W292" s="34"/>
      <c r="X292" s="34"/>
      <c r="Y292" s="34"/>
      <c r="Z292" s="34"/>
      <c r="AA292" s="34"/>
      <c r="AB292" s="55"/>
      <c r="AC292" s="55"/>
      <c r="AD292" s="55"/>
      <c r="AE292" s="55"/>
      <c r="AF292" s="55"/>
      <c r="AG292" s="55"/>
      <c r="AH292" s="55"/>
      <c r="AI292" s="55"/>
      <c r="AJ292" s="55"/>
    </row>
  </sheetData>
  <sheetProtection/>
  <mergeCells count="263">
    <mergeCell ref="AF46:AJ49"/>
    <mergeCell ref="G228:AJ228"/>
    <mergeCell ref="AF201:AJ202"/>
    <mergeCell ref="G223:AA223"/>
    <mergeCell ref="G224:AA224"/>
    <mergeCell ref="G225:AA225"/>
    <mergeCell ref="AF183:AJ185"/>
    <mergeCell ref="AF186:AJ188"/>
    <mergeCell ref="G221:AA221"/>
    <mergeCell ref="K174:AA174"/>
    <mergeCell ref="AF235:AJ235"/>
    <mergeCell ref="AB242:AE243"/>
    <mergeCell ref="AB244:AE252"/>
    <mergeCell ref="A283:F290"/>
    <mergeCell ref="A262:F262"/>
    <mergeCell ref="A235:F261"/>
    <mergeCell ref="AF283:AJ284"/>
    <mergeCell ref="G253:AJ253"/>
    <mergeCell ref="AB200:AE200"/>
    <mergeCell ref="G196:AA196"/>
    <mergeCell ref="G201:AA201"/>
    <mergeCell ref="K179:AA179"/>
    <mergeCell ref="K181:AA181"/>
    <mergeCell ref="K189:AA189"/>
    <mergeCell ref="G194:AA194"/>
    <mergeCell ref="K185:AA185"/>
    <mergeCell ref="G42:AA42"/>
    <mergeCell ref="AB171:AE171"/>
    <mergeCell ref="A52:F52"/>
    <mergeCell ref="G197:AA197"/>
    <mergeCell ref="K187:AA187"/>
    <mergeCell ref="AB136:AE138"/>
    <mergeCell ref="AB45:AE45"/>
    <mergeCell ref="M53:O53"/>
    <mergeCell ref="G52:J52"/>
    <mergeCell ref="G53:J53"/>
    <mergeCell ref="G226:AA226"/>
    <mergeCell ref="AB55:AE58"/>
    <mergeCell ref="K71:AA72"/>
    <mergeCell ref="K180:AA180"/>
    <mergeCell ref="G171:J171"/>
    <mergeCell ref="K184:AA184"/>
    <mergeCell ref="G211:AA211"/>
    <mergeCell ref="AB201:AE201"/>
    <mergeCell ref="AB62:AE62"/>
    <mergeCell ref="AB160:AE160"/>
    <mergeCell ref="AF45:AJ45"/>
    <mergeCell ref="G170:J170"/>
    <mergeCell ref="AB198:AE198"/>
    <mergeCell ref="AF41:AJ41"/>
    <mergeCell ref="G45:AA45"/>
    <mergeCell ref="AF177:AJ178"/>
    <mergeCell ref="AF179:AJ179"/>
    <mergeCell ref="AF180:AJ180"/>
    <mergeCell ref="AB41:AE41"/>
    <mergeCell ref="AF56:AJ56"/>
    <mergeCell ref="AF51:AJ51"/>
    <mergeCell ref="AF55:AJ55"/>
    <mergeCell ref="G233:AJ233"/>
    <mergeCell ref="K186:AA186"/>
    <mergeCell ref="AF54:AJ54"/>
    <mergeCell ref="AF196:AJ196"/>
    <mergeCell ref="AF174:AJ174"/>
    <mergeCell ref="G172:J172"/>
    <mergeCell ref="G67:J70"/>
    <mergeCell ref="AF62:AJ66"/>
    <mergeCell ref="AF181:AJ182"/>
    <mergeCell ref="G213:AA213"/>
    <mergeCell ref="AB197:AE197"/>
    <mergeCell ref="AB99:AE99"/>
    <mergeCell ref="K176:AA176"/>
    <mergeCell ref="AB203:AE203"/>
    <mergeCell ref="AB165:AE165"/>
    <mergeCell ref="G165:AA165"/>
    <mergeCell ref="K182:AA182"/>
    <mergeCell ref="AF138:AJ139"/>
    <mergeCell ref="A129:F130"/>
    <mergeCell ref="G195:AA195"/>
    <mergeCell ref="G239:J241"/>
    <mergeCell ref="A53:F54"/>
    <mergeCell ref="G203:AA203"/>
    <mergeCell ref="K188:AA188"/>
    <mergeCell ref="A107:F107"/>
    <mergeCell ref="G99:AA99"/>
    <mergeCell ref="G202:AA202"/>
    <mergeCell ref="G212:AA212"/>
    <mergeCell ref="A154:F155"/>
    <mergeCell ref="A100:F102"/>
    <mergeCell ref="A103:F106"/>
    <mergeCell ref="AF99:AJ99"/>
    <mergeCell ref="A109:F109"/>
    <mergeCell ref="A164:F164"/>
    <mergeCell ref="AF102:AI102"/>
    <mergeCell ref="AF104:AI104"/>
    <mergeCell ref="A160:F163"/>
    <mergeCell ref="A108:F108"/>
    <mergeCell ref="A99:F99"/>
    <mergeCell ref="G164:AA164"/>
    <mergeCell ref="G48:AA48"/>
    <mergeCell ref="AB170:AE170"/>
    <mergeCell ref="K172:AA172"/>
    <mergeCell ref="AB172:AE172"/>
    <mergeCell ref="AB48:AE48"/>
    <mergeCell ref="AB51:AE51"/>
    <mergeCell ref="A49:F49"/>
    <mergeCell ref="G49:AA49"/>
    <mergeCell ref="AB42:AE42"/>
    <mergeCell ref="A156:F157"/>
    <mergeCell ref="AB47:AE47"/>
    <mergeCell ref="G204:AA204"/>
    <mergeCell ref="G205:AA205"/>
    <mergeCell ref="AB164:AE164"/>
    <mergeCell ref="A51:F51"/>
    <mergeCell ref="A120:F121"/>
    <mergeCell ref="K170:AA170"/>
    <mergeCell ref="K171:AA171"/>
    <mergeCell ref="A41:F41"/>
    <mergeCell ref="A35:AJ35"/>
    <mergeCell ref="A39:F39"/>
    <mergeCell ref="AB40:AE40"/>
    <mergeCell ref="AB39:AE39"/>
    <mergeCell ref="AF39:AJ39"/>
    <mergeCell ref="G41:AA41"/>
    <mergeCell ref="AF40:AJ40"/>
    <mergeCell ref="A36:AJ36"/>
    <mergeCell ref="F26:AA26"/>
    <mergeCell ref="A26:E29"/>
    <mergeCell ref="F12:AA12"/>
    <mergeCell ref="F28:AA28"/>
    <mergeCell ref="F24:AA24"/>
    <mergeCell ref="A14:E17"/>
    <mergeCell ref="F14:AA14"/>
    <mergeCell ref="A9:E10"/>
    <mergeCell ref="A11:E13"/>
    <mergeCell ref="AF26:AJ29"/>
    <mergeCell ref="A18:AJ18"/>
    <mergeCell ref="F11:AA11"/>
    <mergeCell ref="F13:AA13"/>
    <mergeCell ref="F27:AA27"/>
    <mergeCell ref="F25:AA25"/>
    <mergeCell ref="A25:E25"/>
    <mergeCell ref="A21:AJ21"/>
    <mergeCell ref="AB25:AE25"/>
    <mergeCell ref="AF24:AJ24"/>
    <mergeCell ref="AF25:AJ25"/>
    <mergeCell ref="A6:E6"/>
    <mergeCell ref="A8:E8"/>
    <mergeCell ref="AF6:AJ6"/>
    <mergeCell ref="A7:E7"/>
    <mergeCell ref="A24:E24"/>
    <mergeCell ref="F6:AA6"/>
    <mergeCell ref="F8:AA8"/>
    <mergeCell ref="F9:AA10"/>
    <mergeCell ref="AB6:AE6"/>
    <mergeCell ref="F15:AA15"/>
    <mergeCell ref="AB7:AE17"/>
    <mergeCell ref="F16:AA16"/>
    <mergeCell ref="F17:AA17"/>
    <mergeCell ref="F7:AA7"/>
    <mergeCell ref="AF7:AJ17"/>
    <mergeCell ref="AF30:AJ33"/>
    <mergeCell ref="F30:AA30"/>
    <mergeCell ref="F33:AA33"/>
    <mergeCell ref="A30:E33"/>
    <mergeCell ref="AB30:AE33"/>
    <mergeCell ref="AB26:AE29"/>
    <mergeCell ref="A19:AJ19"/>
    <mergeCell ref="A20:AJ20"/>
    <mergeCell ref="AB24:AE24"/>
    <mergeCell ref="A34:E34"/>
    <mergeCell ref="AB34:AE34"/>
    <mergeCell ref="AF34:AJ34"/>
    <mergeCell ref="F34:AA34"/>
    <mergeCell ref="A45:F45"/>
    <mergeCell ref="G40:AA40"/>
    <mergeCell ref="G39:AA39"/>
    <mergeCell ref="A42:F42"/>
    <mergeCell ref="A40:F40"/>
    <mergeCell ref="AF42:AJ42"/>
    <mergeCell ref="G47:AA47"/>
    <mergeCell ref="AB106:AE106"/>
    <mergeCell ref="AB69:AE70"/>
    <mergeCell ref="AB163:AE163"/>
    <mergeCell ref="G153:AA153"/>
    <mergeCell ref="G51:AA51"/>
    <mergeCell ref="AB159:AE159"/>
    <mergeCell ref="G161:AA161"/>
    <mergeCell ref="AB161:AE161"/>
    <mergeCell ref="G162:AA162"/>
    <mergeCell ref="A46:AE46"/>
    <mergeCell ref="AB49:AE49"/>
    <mergeCell ref="A165:F165"/>
    <mergeCell ref="A47:F47"/>
    <mergeCell ref="A48:F48"/>
    <mergeCell ref="G160:AA160"/>
    <mergeCell ref="G163:AA163"/>
    <mergeCell ref="G147:AA147"/>
    <mergeCell ref="A159:F159"/>
    <mergeCell ref="G159:AA159"/>
    <mergeCell ref="AF220:AJ222"/>
    <mergeCell ref="G220:AA220"/>
    <mergeCell ref="G217:AA217"/>
    <mergeCell ref="G218:AA218"/>
    <mergeCell ref="G215:AA215"/>
    <mergeCell ref="G219:AA219"/>
    <mergeCell ref="G222:AA222"/>
    <mergeCell ref="AB222:AE222"/>
    <mergeCell ref="AB208:AE208"/>
    <mergeCell ref="AB205:AE206"/>
    <mergeCell ref="AB220:AE220"/>
    <mergeCell ref="AB218:AE218"/>
    <mergeCell ref="AB219:AE219"/>
    <mergeCell ref="AB216:AE216"/>
    <mergeCell ref="AK229:AO231"/>
    <mergeCell ref="AK212:AO213"/>
    <mergeCell ref="AF198:AJ199"/>
    <mergeCell ref="AF215:AJ215"/>
    <mergeCell ref="AF205:AJ205"/>
    <mergeCell ref="AF208:AJ210"/>
    <mergeCell ref="AF213:AJ214"/>
    <mergeCell ref="AF203:AJ204"/>
    <mergeCell ref="AF216:AJ218"/>
    <mergeCell ref="AF223:AJ226"/>
    <mergeCell ref="AF78:AJ80"/>
    <mergeCell ref="AF81:AJ83"/>
    <mergeCell ref="AF84:AJ84"/>
    <mergeCell ref="A276:F277"/>
    <mergeCell ref="A263:F264"/>
    <mergeCell ref="A272:F274"/>
    <mergeCell ref="AB226:AE226"/>
    <mergeCell ref="G200:AA200"/>
    <mergeCell ref="AB207:AE207"/>
    <mergeCell ref="AF159:AJ159"/>
    <mergeCell ref="AF70:AJ77"/>
    <mergeCell ref="AF53:AJ53"/>
    <mergeCell ref="AF276:AI276"/>
    <mergeCell ref="AF170:AI170"/>
    <mergeCell ref="AF130:AI130"/>
    <mergeCell ref="AF265:AI265"/>
    <mergeCell ref="AF164:AJ164"/>
    <mergeCell ref="AF165:AJ165"/>
    <mergeCell ref="AF197:AJ197"/>
    <mergeCell ref="AF200:AJ200"/>
    <mergeCell ref="AB162:AE162"/>
    <mergeCell ref="AF219:AJ219"/>
    <mergeCell ref="AF195:AJ195"/>
    <mergeCell ref="G207:AA207"/>
    <mergeCell ref="G216:AA216"/>
    <mergeCell ref="AB204:AE204"/>
    <mergeCell ref="AB202:AE202"/>
    <mergeCell ref="AF206:AJ207"/>
    <mergeCell ref="G210:AA210"/>
    <mergeCell ref="G209:AA209"/>
    <mergeCell ref="AB225:AE225"/>
    <mergeCell ref="A195:F234"/>
    <mergeCell ref="AB221:AE221"/>
    <mergeCell ref="AB215:AE215"/>
    <mergeCell ref="AB224:AE224"/>
    <mergeCell ref="AF175:AJ176"/>
    <mergeCell ref="A170:F194"/>
    <mergeCell ref="AB195:AE196"/>
    <mergeCell ref="G214:AA214"/>
    <mergeCell ref="AB223:AE223"/>
  </mergeCells>
  <hyperlinks>
    <hyperlink ref="M53:O53" location="G161" display="세대의 세대주의"/>
    <hyperlink ref="AF245" r:id="rId1" display="www.mosf.go.kr"/>
    <hyperlink ref="AF235:AJ235" location="기부금명세서!A1" display="1. 기부금 명세서"/>
    <hyperlink ref="Q53:T53" r:id="rId2" display="www.mosf.go.kr"/>
  </hyperlinks>
  <printOptions horizontalCentered="1"/>
  <pageMargins left="0.27" right="0.21" top="0.58" bottom="0.25" header="0" footer="0.15748031496062992"/>
  <pageSetup horizontalDpi="600" verticalDpi="600" orientation="portrait" paperSize="9" scale="63" r:id="rId3"/>
  <rowBreaks count="2" manualBreakCount="2">
    <brk id="50" max="255" man="1"/>
    <brk id="128" max="35" man="1"/>
  </rowBreaks>
</worksheet>
</file>

<file path=xl/worksheets/sheet5.xml><?xml version="1.0" encoding="utf-8"?>
<worksheet xmlns="http://schemas.openxmlformats.org/spreadsheetml/2006/main" xmlns:r="http://schemas.openxmlformats.org/officeDocument/2006/relationships">
  <sheetPr>
    <tabColor theme="7" tint="0.39998000860214233"/>
  </sheetPr>
  <dimension ref="A1:AZ163"/>
  <sheetViews>
    <sheetView showGridLines="0" zoomScale="98" zoomScaleNormal="98" zoomScaleSheetLayoutView="100" zoomScalePageLayoutView="0" workbookViewId="0" topLeftCell="A91">
      <selection activeCell="B2" sqref="B2:AV2"/>
    </sheetView>
  </sheetViews>
  <sheetFormatPr defaultColWidth="1.37890625" defaultRowHeight="13.5"/>
  <cols>
    <col min="1" max="1" width="1.00390625" style="124" customWidth="1"/>
    <col min="2" max="2" width="3.125" style="124" customWidth="1"/>
    <col min="3" max="3" width="4.75390625" style="124" customWidth="1"/>
    <col min="4" max="4" width="5.50390625" style="124" customWidth="1"/>
    <col min="5" max="6" width="2.875" style="124" customWidth="1"/>
    <col min="7" max="7" width="4.625" style="124" customWidth="1"/>
    <col min="8" max="10" width="1.625" style="124" customWidth="1"/>
    <col min="11" max="11" width="1.875" style="124" customWidth="1"/>
    <col min="12" max="15" width="2.125" style="124" customWidth="1"/>
    <col min="16" max="17" width="1.625" style="124" customWidth="1"/>
    <col min="18" max="19" width="2.625" style="124" customWidth="1"/>
    <col min="20" max="20" width="2.375" style="124" customWidth="1"/>
    <col min="21" max="22" width="1.875" style="124" customWidth="1"/>
    <col min="23" max="23" width="1.75390625" style="124" customWidth="1"/>
    <col min="24" max="26" width="1.875" style="124" customWidth="1"/>
    <col min="27" max="30" width="4.50390625" style="124" customWidth="1"/>
    <col min="31" max="35" width="2.875" style="124" customWidth="1"/>
    <col min="36" max="36" width="2.75390625" style="124" customWidth="1"/>
    <col min="37" max="37" width="5.125" style="124" customWidth="1"/>
    <col min="38" max="38" width="4.00390625" style="124" customWidth="1"/>
    <col min="39" max="39" width="5.25390625" style="124" customWidth="1"/>
    <col min="40" max="40" width="4.125" style="124" customWidth="1"/>
    <col min="41" max="41" width="8.75390625" style="124" customWidth="1"/>
    <col min="42" max="42" width="5.25390625" style="124" customWidth="1"/>
    <col min="43" max="43" width="3.625" style="124" customWidth="1"/>
    <col min="44" max="44" width="4.125" style="124" customWidth="1"/>
    <col min="45" max="45" width="4.25390625" style="124" customWidth="1"/>
    <col min="46" max="46" width="3.125" style="124" customWidth="1"/>
    <col min="47" max="47" width="1.875" style="124" customWidth="1"/>
    <col min="48" max="48" width="3.25390625" style="124" customWidth="1"/>
    <col min="49" max="49" width="2.375" style="126" customWidth="1"/>
    <col min="50" max="50" width="1.37890625" style="124" customWidth="1"/>
    <col min="51" max="51" width="1.37890625" style="127" customWidth="1"/>
    <col min="52" max="52" width="8.00390625" style="124" customWidth="1"/>
    <col min="53" max="16384" width="1.37890625" style="124" customWidth="1"/>
  </cols>
  <sheetData>
    <row r="1" spans="2:48" ht="18" customHeight="1" thickBot="1">
      <c r="B1" s="1166" t="s">
        <v>977</v>
      </c>
      <c r="C1" s="1166"/>
      <c r="D1" s="1166"/>
      <c r="E1" s="1166"/>
      <c r="F1" s="1166"/>
      <c r="G1" s="1166"/>
      <c r="H1" s="1166"/>
      <c r="I1" s="1166"/>
      <c r="J1" s="1166"/>
      <c r="K1" s="1166"/>
      <c r="L1" s="1166"/>
      <c r="M1" s="1166"/>
      <c r="N1" s="1166"/>
      <c r="O1" s="1166"/>
      <c r="P1" s="1166"/>
      <c r="Q1" s="1166"/>
      <c r="R1" s="1166"/>
      <c r="S1" s="1166"/>
      <c r="T1" s="1166"/>
      <c r="U1" s="1166"/>
      <c r="V1" s="1166"/>
      <c r="W1" s="1166"/>
      <c r="X1" s="1166"/>
      <c r="Y1" s="1166"/>
      <c r="Z1" s="1166"/>
      <c r="AA1" s="1166"/>
      <c r="AB1" s="1166"/>
      <c r="AC1" s="1166"/>
      <c r="AD1" s="1166"/>
      <c r="AE1" s="1166"/>
      <c r="AF1" s="1166"/>
      <c r="AG1" s="1166"/>
      <c r="AH1" s="1166"/>
      <c r="AI1" s="1166"/>
      <c r="AJ1" s="1166"/>
      <c r="AK1" s="1166"/>
      <c r="AL1" s="1166"/>
      <c r="AM1" s="1166"/>
      <c r="AN1" s="1166"/>
      <c r="AO1" s="1166"/>
      <c r="AP1" s="1166"/>
      <c r="AQ1" s="1166"/>
      <c r="AR1" s="1166"/>
      <c r="AS1" s="1089" t="s">
        <v>531</v>
      </c>
      <c r="AT1" s="1089"/>
      <c r="AU1" s="1089"/>
      <c r="AV1" s="1089"/>
    </row>
    <row r="2" spans="2:48" ht="32.25" customHeight="1">
      <c r="B2" s="1167" t="s">
        <v>861</v>
      </c>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1168"/>
      <c r="AI2" s="1168"/>
      <c r="AJ2" s="1168"/>
      <c r="AK2" s="1168"/>
      <c r="AL2" s="1168"/>
      <c r="AM2" s="1168"/>
      <c r="AN2" s="1168"/>
      <c r="AO2" s="1168"/>
      <c r="AP2" s="1168"/>
      <c r="AQ2" s="1168"/>
      <c r="AR2" s="1168"/>
      <c r="AS2" s="1168"/>
      <c r="AT2" s="1168"/>
      <c r="AU2" s="1168"/>
      <c r="AV2" s="1169"/>
    </row>
    <row r="3" spans="2:48" ht="10.5" customHeight="1">
      <c r="B3" s="128"/>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30"/>
    </row>
    <row r="4" spans="2:48" ht="40.5" customHeight="1">
      <c r="B4" s="1148" t="s">
        <v>451</v>
      </c>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50"/>
    </row>
    <row r="5" spans="2:48" ht="18.75" customHeight="1">
      <c r="B5" s="970" t="s">
        <v>532</v>
      </c>
      <c r="C5" s="971"/>
      <c r="D5" s="971"/>
      <c r="E5" s="971"/>
      <c r="F5" s="971"/>
      <c r="G5" s="1142"/>
      <c r="H5" s="1170"/>
      <c r="I5" s="1171"/>
      <c r="J5" s="1171"/>
      <c r="K5" s="1171"/>
      <c r="L5" s="1171"/>
      <c r="M5" s="1171"/>
      <c r="N5" s="1171"/>
      <c r="O5" s="1171"/>
      <c r="P5" s="1171"/>
      <c r="Q5" s="1171"/>
      <c r="R5" s="1171"/>
      <c r="S5" s="1171"/>
      <c r="T5" s="1171"/>
      <c r="U5" s="1171"/>
      <c r="V5" s="1171"/>
      <c r="W5" s="1171"/>
      <c r="X5" s="1171"/>
      <c r="Y5" s="1171"/>
      <c r="Z5" s="1172"/>
      <c r="AA5" s="1176" t="s">
        <v>533</v>
      </c>
      <c r="AB5" s="971"/>
      <c r="AC5" s="971"/>
      <c r="AD5" s="971"/>
      <c r="AE5" s="971"/>
      <c r="AF5" s="971"/>
      <c r="AG5" s="1142"/>
      <c r="AH5" s="1173"/>
      <c r="AI5" s="1174"/>
      <c r="AJ5" s="1174"/>
      <c r="AK5" s="1174"/>
      <c r="AL5" s="1174"/>
      <c r="AM5" s="1174"/>
      <c r="AN5" s="1174"/>
      <c r="AO5" s="1174"/>
      <c r="AP5" s="1174"/>
      <c r="AQ5" s="1174"/>
      <c r="AR5" s="1174"/>
      <c r="AS5" s="1174"/>
      <c r="AT5" s="1174"/>
      <c r="AU5" s="1174"/>
      <c r="AV5" s="1175"/>
    </row>
    <row r="6" spans="2:48" ht="18.75" customHeight="1">
      <c r="B6" s="1013" t="s">
        <v>534</v>
      </c>
      <c r="C6" s="979"/>
      <c r="D6" s="979"/>
      <c r="E6" s="979"/>
      <c r="F6" s="979"/>
      <c r="G6" s="980"/>
      <c r="H6" s="1015"/>
      <c r="I6" s="1016"/>
      <c r="J6" s="1016"/>
      <c r="K6" s="1016"/>
      <c r="L6" s="1016"/>
      <c r="M6" s="1016"/>
      <c r="N6" s="1016"/>
      <c r="O6" s="1016"/>
      <c r="P6" s="1016"/>
      <c r="Q6" s="1016"/>
      <c r="R6" s="1016"/>
      <c r="S6" s="1016"/>
      <c r="T6" s="1016"/>
      <c r="U6" s="1016"/>
      <c r="V6" s="1016"/>
      <c r="W6" s="1016"/>
      <c r="X6" s="1016"/>
      <c r="Y6" s="1016"/>
      <c r="Z6" s="1017"/>
      <c r="AA6" s="1176" t="s">
        <v>535</v>
      </c>
      <c r="AB6" s="971"/>
      <c r="AC6" s="971"/>
      <c r="AD6" s="971"/>
      <c r="AE6" s="971"/>
      <c r="AF6" s="971"/>
      <c r="AG6" s="1142"/>
      <c r="AH6" s="1151"/>
      <c r="AI6" s="1152"/>
      <c r="AJ6" s="1152"/>
      <c r="AK6" s="1152"/>
      <c r="AL6" s="1152"/>
      <c r="AM6" s="1152"/>
      <c r="AN6" s="1152"/>
      <c r="AO6" s="1152"/>
      <c r="AP6" s="1152"/>
      <c r="AQ6" s="1152"/>
      <c r="AR6" s="1152"/>
      <c r="AS6" s="1152"/>
      <c r="AT6" s="1152"/>
      <c r="AU6" s="1152"/>
      <c r="AV6" s="1153"/>
    </row>
    <row r="7" spans="2:48" ht="18.75" customHeight="1">
      <c r="B7" s="972" t="s">
        <v>670</v>
      </c>
      <c r="C7" s="973"/>
      <c r="D7" s="973"/>
      <c r="E7" s="973"/>
      <c r="F7" s="973"/>
      <c r="G7" s="1014"/>
      <c r="H7" s="1139" t="s">
        <v>758</v>
      </c>
      <c r="I7" s="1140"/>
      <c r="J7" s="1140"/>
      <c r="K7" s="1140"/>
      <c r="L7" s="1140"/>
      <c r="M7" s="1140"/>
      <c r="N7" s="214" t="s">
        <v>536</v>
      </c>
      <c r="O7" s="238"/>
      <c r="P7" s="215" t="s">
        <v>537</v>
      </c>
      <c r="Q7" s="216" t="s">
        <v>538</v>
      </c>
      <c r="R7" s="1182" t="s">
        <v>539</v>
      </c>
      <c r="S7" s="1183"/>
      <c r="T7" s="1183"/>
      <c r="U7" s="217" t="s">
        <v>540</v>
      </c>
      <c r="V7" s="238"/>
      <c r="W7" s="358" t="s">
        <v>537</v>
      </c>
      <c r="X7" s="821"/>
      <c r="Y7" s="822"/>
      <c r="Z7" s="823"/>
      <c r="AA7" s="1141" t="s">
        <v>541</v>
      </c>
      <c r="AB7" s="971"/>
      <c r="AC7" s="971"/>
      <c r="AD7" s="971"/>
      <c r="AE7" s="971"/>
      <c r="AF7" s="971"/>
      <c r="AG7" s="1142"/>
      <c r="AH7" s="1179" t="s">
        <v>727</v>
      </c>
      <c r="AI7" s="1180"/>
      <c r="AJ7" s="1180"/>
      <c r="AK7" s="1180"/>
      <c r="AL7" s="1180"/>
      <c r="AM7" s="1180"/>
      <c r="AN7" s="1180"/>
      <c r="AO7" s="1180"/>
      <c r="AP7" s="1180"/>
      <c r="AQ7" s="1180"/>
      <c r="AR7" s="1180"/>
      <c r="AS7" s="1180"/>
      <c r="AT7" s="1180"/>
      <c r="AU7" s="1180"/>
      <c r="AV7" s="1181"/>
    </row>
    <row r="8" spans="2:48" ht="18.75" customHeight="1">
      <c r="B8" s="1185" t="s">
        <v>59</v>
      </c>
      <c r="C8" s="1186"/>
      <c r="D8" s="1186"/>
      <c r="E8" s="1186"/>
      <c r="F8" s="1186"/>
      <c r="G8" s="1187"/>
      <c r="H8" s="1188" t="s">
        <v>862</v>
      </c>
      <c r="I8" s="1189"/>
      <c r="J8" s="1189"/>
      <c r="K8" s="1189"/>
      <c r="L8" s="1189"/>
      <c r="M8" s="1189"/>
      <c r="N8" s="1189"/>
      <c r="O8" s="1189"/>
      <c r="P8" s="1189"/>
      <c r="Q8" s="1189"/>
      <c r="R8" s="1189"/>
      <c r="S8" s="1189"/>
      <c r="T8" s="1189"/>
      <c r="U8" s="1189"/>
      <c r="V8" s="1189"/>
      <c r="W8" s="1189"/>
      <c r="X8" s="1189"/>
      <c r="Y8" s="1189"/>
      <c r="Z8" s="1190"/>
      <c r="AA8" s="1184" t="s">
        <v>543</v>
      </c>
      <c r="AB8" s="973"/>
      <c r="AC8" s="973"/>
      <c r="AD8" s="973"/>
      <c r="AE8" s="973"/>
      <c r="AF8" s="973"/>
      <c r="AG8" s="1014"/>
      <c r="AH8" s="273"/>
      <c r="AI8" s="274"/>
      <c r="AJ8" s="274"/>
      <c r="AK8" s="274"/>
      <c r="AL8" s="274"/>
      <c r="AM8" s="274"/>
      <c r="AN8" s="274"/>
      <c r="AO8" s="274"/>
      <c r="AP8" s="274"/>
      <c r="AQ8" s="274"/>
      <c r="AR8" s="274"/>
      <c r="AS8" s="274"/>
      <c r="AT8" s="274"/>
      <c r="AU8" s="274"/>
      <c r="AV8" s="275"/>
    </row>
    <row r="9" spans="2:48" ht="18.75" customHeight="1">
      <c r="B9" s="970" t="s">
        <v>453</v>
      </c>
      <c r="C9" s="971"/>
      <c r="D9" s="971"/>
      <c r="E9" s="971"/>
      <c r="F9" s="971"/>
      <c r="G9" s="971"/>
      <c r="H9" s="975" t="s">
        <v>454</v>
      </c>
      <c r="I9" s="976"/>
      <c r="J9" s="976"/>
      <c r="K9" s="976"/>
      <c r="L9" s="976"/>
      <c r="M9" s="976"/>
      <c r="N9" s="218" t="s">
        <v>540</v>
      </c>
      <c r="O9" s="239"/>
      <c r="P9" s="219" t="s">
        <v>537</v>
      </c>
      <c r="Q9" s="220" t="s">
        <v>538</v>
      </c>
      <c r="R9" s="977" t="s">
        <v>542</v>
      </c>
      <c r="S9" s="977"/>
      <c r="T9" s="977"/>
      <c r="U9" s="221" t="s">
        <v>540</v>
      </c>
      <c r="V9" s="221"/>
      <c r="W9" s="357" t="s">
        <v>537</v>
      </c>
      <c r="X9" s="824"/>
      <c r="Y9" s="824"/>
      <c r="Z9" s="825"/>
      <c r="AA9" s="1184" t="s">
        <v>60</v>
      </c>
      <c r="AB9" s="973"/>
      <c r="AC9" s="973"/>
      <c r="AD9" s="973"/>
      <c r="AE9" s="973"/>
      <c r="AF9" s="973"/>
      <c r="AG9" s="1014"/>
      <c r="AH9" s="1154" t="s">
        <v>61</v>
      </c>
      <c r="AI9" s="1155"/>
      <c r="AJ9" s="1155"/>
      <c r="AK9" s="1155"/>
      <c r="AL9" s="1155"/>
      <c r="AM9" s="1155"/>
      <c r="AN9" s="1155"/>
      <c r="AO9" s="1155"/>
      <c r="AP9" s="1155"/>
      <c r="AQ9" s="1155"/>
      <c r="AR9" s="1155"/>
      <c r="AS9" s="1155"/>
      <c r="AT9" s="1155"/>
      <c r="AU9" s="1155"/>
      <c r="AV9" s="1156"/>
    </row>
    <row r="10" spans="2:48" ht="18.75" customHeight="1">
      <c r="B10" s="972" t="s">
        <v>544</v>
      </c>
      <c r="C10" s="973"/>
      <c r="D10" s="973"/>
      <c r="E10" s="973"/>
      <c r="F10" s="973"/>
      <c r="G10" s="974"/>
      <c r="H10" s="997" t="s">
        <v>545</v>
      </c>
      <c r="I10" s="998"/>
      <c r="J10" s="998"/>
      <c r="K10" s="998"/>
      <c r="L10" s="998"/>
      <c r="M10" s="998"/>
      <c r="N10" s="214" t="s">
        <v>540</v>
      </c>
      <c r="O10" s="238"/>
      <c r="P10" s="240" t="s">
        <v>537</v>
      </c>
      <c r="Q10" s="216" t="s">
        <v>538</v>
      </c>
      <c r="R10" s="999" t="s">
        <v>878</v>
      </c>
      <c r="S10" s="999"/>
      <c r="T10" s="999"/>
      <c r="U10" s="217" t="s">
        <v>540</v>
      </c>
      <c r="V10" s="238"/>
      <c r="W10" s="359" t="s">
        <v>537</v>
      </c>
      <c r="X10" s="826" t="s">
        <v>863</v>
      </c>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8"/>
    </row>
    <row r="11" spans="2:48" ht="21.75" customHeight="1">
      <c r="B11" s="1195" t="s">
        <v>864</v>
      </c>
      <c r="C11" s="677" t="s">
        <v>495</v>
      </c>
      <c r="D11" s="678"/>
      <c r="E11" s="678"/>
      <c r="F11" s="678"/>
      <c r="G11" s="678"/>
      <c r="H11" s="678"/>
      <c r="I11" s="678"/>
      <c r="J11" s="678"/>
      <c r="K11" s="678"/>
      <c r="L11" s="678"/>
      <c r="M11" s="678"/>
      <c r="N11" s="678"/>
      <c r="O11" s="678"/>
      <c r="P11" s="678"/>
      <c r="Q11" s="678"/>
      <c r="R11" s="678"/>
      <c r="S11" s="678"/>
      <c r="T11" s="678"/>
      <c r="U11" s="678"/>
      <c r="V11" s="679"/>
      <c r="W11" s="680" t="s">
        <v>965</v>
      </c>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2"/>
    </row>
    <row r="12" spans="2:48" ht="31.5" customHeight="1">
      <c r="B12" s="1196"/>
      <c r="C12" s="712" t="s">
        <v>449</v>
      </c>
      <c r="D12" s="713"/>
      <c r="E12" s="712" t="s">
        <v>494</v>
      </c>
      <c r="F12" s="713"/>
      <c r="G12" s="714"/>
      <c r="H12" s="699" t="s">
        <v>56</v>
      </c>
      <c r="I12" s="700"/>
      <c r="J12" s="700"/>
      <c r="K12" s="700"/>
      <c r="L12" s="700"/>
      <c r="M12" s="700"/>
      <c r="N12" s="700"/>
      <c r="O12" s="700"/>
      <c r="P12" s="700"/>
      <c r="Q12" s="701"/>
      <c r="R12" s="1191" t="s">
        <v>443</v>
      </c>
      <c r="S12" s="700"/>
      <c r="T12" s="700"/>
      <c r="U12" s="700"/>
      <c r="V12" s="701"/>
      <c r="W12" s="683" t="s">
        <v>546</v>
      </c>
      <c r="X12" s="684"/>
      <c r="Y12" s="684"/>
      <c r="Z12" s="685"/>
      <c r="AA12" s="689" t="s">
        <v>151</v>
      </c>
      <c r="AB12" s="690"/>
      <c r="AC12" s="690"/>
      <c r="AD12" s="691"/>
      <c r="AE12" s="978" t="s">
        <v>496</v>
      </c>
      <c r="AF12" s="979"/>
      <c r="AG12" s="980"/>
      <c r="AH12" s="978" t="s">
        <v>497</v>
      </c>
      <c r="AI12" s="979"/>
      <c r="AJ12" s="980"/>
      <c r="AK12" s="695" t="s">
        <v>547</v>
      </c>
      <c r="AL12" s="696"/>
      <c r="AM12" s="697"/>
      <c r="AN12" s="697"/>
      <c r="AO12" s="697"/>
      <c r="AP12" s="697"/>
      <c r="AQ12" s="696"/>
      <c r="AR12" s="696"/>
      <c r="AS12" s="698"/>
      <c r="AT12" s="978" t="s">
        <v>498</v>
      </c>
      <c r="AU12" s="979"/>
      <c r="AV12" s="1132"/>
    </row>
    <row r="13" spans="2:52" ht="50.25" customHeight="1" thickBot="1">
      <c r="B13" s="1196"/>
      <c r="C13" s="715" t="s">
        <v>866</v>
      </c>
      <c r="D13" s="693"/>
      <c r="E13" s="692" t="s">
        <v>865</v>
      </c>
      <c r="F13" s="716"/>
      <c r="G13" s="717"/>
      <c r="H13" s="1191" t="s">
        <v>669</v>
      </c>
      <c r="I13" s="700"/>
      <c r="J13" s="700"/>
      <c r="K13" s="700"/>
      <c r="L13" s="701"/>
      <c r="M13" s="1192" t="s">
        <v>869</v>
      </c>
      <c r="N13" s="1193"/>
      <c r="O13" s="1193"/>
      <c r="P13" s="1193"/>
      <c r="Q13" s="1194"/>
      <c r="R13" s="1192" t="s">
        <v>63</v>
      </c>
      <c r="S13" s="1193"/>
      <c r="T13" s="1193"/>
      <c r="U13" s="1193"/>
      <c r="V13" s="1194"/>
      <c r="W13" s="686"/>
      <c r="X13" s="687"/>
      <c r="Y13" s="687"/>
      <c r="Z13" s="688"/>
      <c r="AA13" s="692" t="s">
        <v>867</v>
      </c>
      <c r="AB13" s="693"/>
      <c r="AC13" s="694" t="s">
        <v>868</v>
      </c>
      <c r="AD13" s="693"/>
      <c r="AE13" s="981"/>
      <c r="AF13" s="982"/>
      <c r="AG13" s="983"/>
      <c r="AH13" s="981"/>
      <c r="AI13" s="982"/>
      <c r="AJ13" s="983"/>
      <c r="AK13" s="1198" t="s">
        <v>760</v>
      </c>
      <c r="AL13" s="1199"/>
      <c r="AM13" s="940" t="s">
        <v>761</v>
      </c>
      <c r="AN13" s="941"/>
      <c r="AO13" s="340" t="s">
        <v>762</v>
      </c>
      <c r="AP13" s="938" t="s">
        <v>671</v>
      </c>
      <c r="AQ13" s="939"/>
      <c r="AR13" s="938" t="s">
        <v>763</v>
      </c>
      <c r="AS13" s="939"/>
      <c r="AT13" s="981"/>
      <c r="AU13" s="982"/>
      <c r="AV13" s="1133"/>
      <c r="AZ13" s="133"/>
    </row>
    <row r="14" spans="2:48" ht="12" customHeight="1" thickTop="1">
      <c r="B14" s="1196"/>
      <c r="C14" s="829" t="s">
        <v>548</v>
      </c>
      <c r="D14" s="830"/>
      <c r="E14" s="830"/>
      <c r="F14" s="830"/>
      <c r="G14" s="831"/>
      <c r="H14" s="718">
        <f>COUNTIF(H18,"○")+COUNTIF(H20,"○")+COUNTIF(H22,"○")+COUNTIF(H24,"○")+COUNTIF(H26,"○")+COUNTIF(H28,"○")+COUNTIF(H30,"○")+COUNTIF(H32,"○")</f>
        <v>1</v>
      </c>
      <c r="I14" s="719"/>
      <c r="J14" s="719"/>
      <c r="K14" s="719"/>
      <c r="L14" s="719"/>
      <c r="M14" s="719"/>
      <c r="N14" s="719"/>
      <c r="O14" s="719"/>
      <c r="P14" s="719"/>
      <c r="Q14" s="720"/>
      <c r="R14" s="718">
        <f>COUNTIF(R18,"○")+COUNTIF(R20,"○")+COUNTIF(R22,"○")+COUNTIF(R24,"○")+COUNTIF(R26,"○")+COUNTIF(R28,"○")+COUNTIF(R30,"○")+COUNTIF(R32,"○")</f>
        <v>0</v>
      </c>
      <c r="S14" s="1006"/>
      <c r="T14" s="1006"/>
      <c r="U14" s="1006"/>
      <c r="V14" s="1007"/>
      <c r="W14" s="942" t="s">
        <v>549</v>
      </c>
      <c r="X14" s="943"/>
      <c r="Y14" s="943"/>
      <c r="Z14" s="944"/>
      <c r="AA14" s="956">
        <f>AA18+AA20+AA22+AA24+AA26+AA28+AA30+AA32</f>
        <v>0</v>
      </c>
      <c r="AB14" s="993"/>
      <c r="AC14" s="956">
        <f>AC18+AC20+AC22+AC24+AC26+AC28+AC30+AC32</f>
        <v>0</v>
      </c>
      <c r="AD14" s="993"/>
      <c r="AE14" s="948">
        <f>AE18+AE20+AE22+AE24+AE26+AE28+AE30+AE32</f>
        <v>0</v>
      </c>
      <c r="AF14" s="949"/>
      <c r="AG14" s="950"/>
      <c r="AH14" s="948">
        <f>AH18+AH20+AH22+AH24+AH26+AH28+AH30+AH32</f>
        <v>0</v>
      </c>
      <c r="AI14" s="949"/>
      <c r="AJ14" s="950"/>
      <c r="AK14" s="956">
        <f>SUM(AK18,AK20,AK22,AK24,AK26,AK28,AK30,AK32,AK32)</f>
        <v>0</v>
      </c>
      <c r="AL14" s="957"/>
      <c r="AM14" s="956">
        <f>SUM(AM18,AM20,AM22,AM24,AM26,AM28,AM30,AM32,AM32)</f>
        <v>0</v>
      </c>
      <c r="AN14" s="957"/>
      <c r="AO14" s="780">
        <f>SUM(AO18,AO20,AO22,AO24,AO26,AO28,AO30,AO32)</f>
        <v>0</v>
      </c>
      <c r="AP14" s="956">
        <f>SUM(AP18,AP20,AP22,AP24,AP26,AP28,AP30,AP32,AP32)</f>
        <v>0</v>
      </c>
      <c r="AQ14" s="957"/>
      <c r="AR14" s="956">
        <f>SUM(AR18,AR20,AR22,AR24,AR26,AR28,AR30,AR32,AR32)</f>
        <v>0</v>
      </c>
      <c r="AS14" s="957"/>
      <c r="AT14" s="948">
        <f>AT18+AT20+AT22+AT24+AT26+AT28+AT30+AT32</f>
        <v>0</v>
      </c>
      <c r="AU14" s="949"/>
      <c r="AV14" s="1134"/>
    </row>
    <row r="15" spans="2:48" ht="12" customHeight="1">
      <c r="B15" s="1196"/>
      <c r="C15" s="832"/>
      <c r="D15" s="833"/>
      <c r="E15" s="833"/>
      <c r="F15" s="833"/>
      <c r="G15" s="834"/>
      <c r="H15" s="721"/>
      <c r="I15" s="722"/>
      <c r="J15" s="722"/>
      <c r="K15" s="722"/>
      <c r="L15" s="722"/>
      <c r="M15" s="722"/>
      <c r="N15" s="722"/>
      <c r="O15" s="722"/>
      <c r="P15" s="722"/>
      <c r="Q15" s="723"/>
      <c r="R15" s="1008"/>
      <c r="S15" s="1009"/>
      <c r="T15" s="1009"/>
      <c r="U15" s="1009"/>
      <c r="V15" s="1010"/>
      <c r="W15" s="945"/>
      <c r="X15" s="946"/>
      <c r="Y15" s="946"/>
      <c r="Z15" s="947"/>
      <c r="AA15" s="958"/>
      <c r="AB15" s="994"/>
      <c r="AC15" s="958"/>
      <c r="AD15" s="994"/>
      <c r="AE15" s="951"/>
      <c r="AF15" s="952"/>
      <c r="AG15" s="953"/>
      <c r="AH15" s="951"/>
      <c r="AI15" s="952"/>
      <c r="AJ15" s="953"/>
      <c r="AK15" s="958"/>
      <c r="AL15" s="959"/>
      <c r="AM15" s="958"/>
      <c r="AN15" s="959"/>
      <c r="AO15" s="781"/>
      <c r="AP15" s="958"/>
      <c r="AQ15" s="959"/>
      <c r="AR15" s="958"/>
      <c r="AS15" s="959"/>
      <c r="AT15" s="951"/>
      <c r="AU15" s="952"/>
      <c r="AV15" s="1135"/>
    </row>
    <row r="16" spans="2:48" ht="12" customHeight="1">
      <c r="B16" s="1196"/>
      <c r="C16" s="835" t="s">
        <v>444</v>
      </c>
      <c r="D16" s="835"/>
      <c r="E16" s="1164">
        <f>COUNTIF(C20,"4 직계비속자녀")+COUNTIF(C22,"4 직계비속자녀")+COUNTIF(C24,"4 직계비속자녀")+COUNTIF(C26,"4 직계비속자녀")+COUNTIF(C28,"4 직계비속자녀")+COUNTIF(C30,"4 직계비속자녀")+COUNTIF(C32,"4 직계비속자녀")</f>
        <v>0</v>
      </c>
      <c r="F16" s="1164"/>
      <c r="G16" s="833" t="s">
        <v>537</v>
      </c>
      <c r="H16" s="1144">
        <f>COUNTIF(H19,"○")</f>
        <v>0</v>
      </c>
      <c r="I16" s="799"/>
      <c r="J16" s="799"/>
      <c r="K16" s="799"/>
      <c r="L16" s="1145"/>
      <c r="M16" s="798">
        <f>COUNTIF(M19,"○")+COUNTIF(M21,"○")+COUNTIF(M23,"○")+COUNTIF(M25,"○")+COUNTIF(M27,"○")+COUNTIF(M29,"○")+COUNTIF(M31,"○")+COUNTIF(M33,"○")</f>
        <v>0</v>
      </c>
      <c r="N16" s="799"/>
      <c r="O16" s="799"/>
      <c r="P16" s="799"/>
      <c r="Q16" s="800"/>
      <c r="R16" s="798">
        <f>COUNTIF(R19,"○")+COUNTIF(R21,"○")+COUNTIF(R23,"○")+COUNTIF(R25,"○")+COUNTIF(R27,"○")+COUNTIF(R29,"○")+COUNTIF(R31,"○")+COUNTIF(R33,"○")</f>
        <v>0</v>
      </c>
      <c r="S16" s="799"/>
      <c r="T16" s="799"/>
      <c r="U16" s="799"/>
      <c r="V16" s="800"/>
      <c r="W16" s="984" t="s">
        <v>499</v>
      </c>
      <c r="X16" s="985"/>
      <c r="Y16" s="985"/>
      <c r="Z16" s="986"/>
      <c r="AA16" s="960">
        <f>AA19+AA21+AA23+AA25+AA27+AA29+AA31+AA33</f>
        <v>0</v>
      </c>
      <c r="AB16" s="995"/>
      <c r="AC16" s="960">
        <f>AC19+AC21+AC23+AC25+AC27+AC29+AC31+AC33</f>
        <v>0</v>
      </c>
      <c r="AD16" s="995"/>
      <c r="AE16" s="987">
        <f>AE19+AE21+AE23+AE25+AE27+AE29+AE31+AE33</f>
        <v>0</v>
      </c>
      <c r="AF16" s="988"/>
      <c r="AG16" s="989"/>
      <c r="AH16" s="987">
        <f>AH19+AH21+AH23+AH25+AH27+AH29+AH31+AH33</f>
        <v>0</v>
      </c>
      <c r="AI16" s="988"/>
      <c r="AJ16" s="989"/>
      <c r="AK16" s="960">
        <f>AK19+AK21+AK23+AK25+AK27+AK29+AK31+AK33</f>
        <v>0</v>
      </c>
      <c r="AL16" s="961"/>
      <c r="AM16" s="960">
        <f>AM19+AM21+AM23+AM25+AM27+AM29+AM31+AM33</f>
        <v>0</v>
      </c>
      <c r="AN16" s="961"/>
      <c r="AO16" s="782"/>
      <c r="AP16" s="960">
        <f>AP19+AP21+AP23+AP25+AP27+AP29+AP31+AP33</f>
        <v>0</v>
      </c>
      <c r="AQ16" s="961"/>
      <c r="AR16" s="960">
        <f>AR19+AR21+AR23+AR25+AR27+AR29+AR31+AR33</f>
        <v>0</v>
      </c>
      <c r="AS16" s="961"/>
      <c r="AT16" s="987">
        <f>AT19+AT21+AT23+AT25+AT27+AT29+AT31+AT33</f>
        <v>0</v>
      </c>
      <c r="AU16" s="988"/>
      <c r="AV16" s="1177"/>
    </row>
    <row r="17" spans="2:48" ht="12" customHeight="1" thickBot="1">
      <c r="B17" s="1196"/>
      <c r="C17" s="835"/>
      <c r="D17" s="835"/>
      <c r="E17" s="1165"/>
      <c r="F17" s="1165"/>
      <c r="G17" s="687"/>
      <c r="H17" s="1146"/>
      <c r="I17" s="802"/>
      <c r="J17" s="802"/>
      <c r="K17" s="802"/>
      <c r="L17" s="1147"/>
      <c r="M17" s="801"/>
      <c r="N17" s="802"/>
      <c r="O17" s="802"/>
      <c r="P17" s="802"/>
      <c r="Q17" s="803"/>
      <c r="R17" s="801"/>
      <c r="S17" s="802"/>
      <c r="T17" s="802"/>
      <c r="U17" s="802"/>
      <c r="V17" s="803"/>
      <c r="W17" s="981"/>
      <c r="X17" s="982"/>
      <c r="Y17" s="982"/>
      <c r="Z17" s="983"/>
      <c r="AA17" s="962"/>
      <c r="AB17" s="996"/>
      <c r="AC17" s="962"/>
      <c r="AD17" s="996"/>
      <c r="AE17" s="990"/>
      <c r="AF17" s="991"/>
      <c r="AG17" s="992"/>
      <c r="AH17" s="990"/>
      <c r="AI17" s="991"/>
      <c r="AJ17" s="992"/>
      <c r="AK17" s="962"/>
      <c r="AL17" s="963"/>
      <c r="AM17" s="962"/>
      <c r="AN17" s="963"/>
      <c r="AO17" s="783"/>
      <c r="AP17" s="962"/>
      <c r="AQ17" s="963"/>
      <c r="AR17" s="962"/>
      <c r="AS17" s="963"/>
      <c r="AT17" s="990"/>
      <c r="AU17" s="991"/>
      <c r="AV17" s="1178"/>
    </row>
    <row r="18" spans="2:48" ht="24" customHeight="1" thickTop="1">
      <c r="B18" s="1196"/>
      <c r="C18" s="1159" t="s">
        <v>147</v>
      </c>
      <c r="D18" s="1160"/>
      <c r="E18" s="1161">
        <f>H5</f>
        <v>0</v>
      </c>
      <c r="F18" s="1162"/>
      <c r="G18" s="1163"/>
      <c r="H18" s="702" t="s">
        <v>176</v>
      </c>
      <c r="I18" s="703"/>
      <c r="J18" s="703"/>
      <c r="K18" s="703"/>
      <c r="L18" s="703"/>
      <c r="M18" s="703"/>
      <c r="N18" s="703"/>
      <c r="O18" s="703"/>
      <c r="P18" s="703"/>
      <c r="Q18" s="704"/>
      <c r="R18" s="1024"/>
      <c r="S18" s="1025"/>
      <c r="T18" s="1025"/>
      <c r="U18" s="1025"/>
      <c r="V18" s="1026"/>
      <c r="W18" s="942" t="s">
        <v>455</v>
      </c>
      <c r="X18" s="943"/>
      <c r="Y18" s="943"/>
      <c r="Z18" s="944"/>
      <c r="AA18" s="675"/>
      <c r="AB18" s="676"/>
      <c r="AC18" s="675"/>
      <c r="AD18" s="676"/>
      <c r="AE18" s="1102"/>
      <c r="AF18" s="1103"/>
      <c r="AG18" s="1143"/>
      <c r="AH18" s="1102"/>
      <c r="AI18" s="1103"/>
      <c r="AJ18" s="1143"/>
      <c r="AK18" s="1131"/>
      <c r="AL18" s="1110"/>
      <c r="AM18" s="1109"/>
      <c r="AN18" s="1110"/>
      <c r="AO18" s="303"/>
      <c r="AP18" s="807"/>
      <c r="AQ18" s="808"/>
      <c r="AR18" s="807"/>
      <c r="AS18" s="813"/>
      <c r="AT18" s="1102"/>
      <c r="AU18" s="1103"/>
      <c r="AV18" s="1104"/>
    </row>
    <row r="19" spans="2:48" ht="24" customHeight="1" thickBot="1">
      <c r="B19" s="1196"/>
      <c r="C19" s="1157">
        <v>1</v>
      </c>
      <c r="D19" s="1158"/>
      <c r="E19" s="1136" t="s">
        <v>550</v>
      </c>
      <c r="F19" s="1137"/>
      <c r="G19" s="1138"/>
      <c r="H19" s="787"/>
      <c r="I19" s="788"/>
      <c r="J19" s="788"/>
      <c r="K19" s="788"/>
      <c r="L19" s="789"/>
      <c r="M19" s="787"/>
      <c r="N19" s="788"/>
      <c r="O19" s="788"/>
      <c r="P19" s="788"/>
      <c r="Q19" s="789"/>
      <c r="R19" s="787"/>
      <c r="S19" s="788"/>
      <c r="T19" s="788"/>
      <c r="U19" s="788"/>
      <c r="V19" s="789"/>
      <c r="W19" s="1000" t="s">
        <v>499</v>
      </c>
      <c r="X19" s="1001"/>
      <c r="Y19" s="1001"/>
      <c r="Z19" s="1002"/>
      <c r="AA19" s="673"/>
      <c r="AB19" s="674"/>
      <c r="AC19" s="673"/>
      <c r="AD19" s="674"/>
      <c r="AE19" s="1083"/>
      <c r="AF19" s="1084"/>
      <c r="AG19" s="1105"/>
      <c r="AH19" s="1083"/>
      <c r="AI19" s="1084"/>
      <c r="AJ19" s="1105"/>
      <c r="AK19" s="673"/>
      <c r="AL19" s="1115"/>
      <c r="AM19" s="1114"/>
      <c r="AN19" s="1115"/>
      <c r="AO19" s="341"/>
      <c r="AP19" s="809"/>
      <c r="AQ19" s="810"/>
      <c r="AR19" s="814"/>
      <c r="AS19" s="815"/>
      <c r="AT19" s="1083"/>
      <c r="AU19" s="1084"/>
      <c r="AV19" s="1085"/>
    </row>
    <row r="20" spans="2:49" ht="24" customHeight="1" thickTop="1">
      <c r="B20" s="1196"/>
      <c r="C20" s="1127"/>
      <c r="D20" s="1128"/>
      <c r="E20" s="1116"/>
      <c r="F20" s="1117"/>
      <c r="G20" s="1118"/>
      <c r="H20" s="836"/>
      <c r="I20" s="837"/>
      <c r="J20" s="837"/>
      <c r="K20" s="837"/>
      <c r="L20" s="837"/>
      <c r="M20" s="837"/>
      <c r="N20" s="837"/>
      <c r="O20" s="837"/>
      <c r="P20" s="837"/>
      <c r="Q20" s="838"/>
      <c r="R20" s="804"/>
      <c r="S20" s="805"/>
      <c r="T20" s="805"/>
      <c r="U20" s="805"/>
      <c r="V20" s="806"/>
      <c r="W20" s="1021" t="s">
        <v>500</v>
      </c>
      <c r="X20" s="1022"/>
      <c r="Y20" s="1022"/>
      <c r="Z20" s="1023"/>
      <c r="AA20" s="675"/>
      <c r="AB20" s="676"/>
      <c r="AC20" s="675"/>
      <c r="AD20" s="676"/>
      <c r="AE20" s="967"/>
      <c r="AF20" s="968"/>
      <c r="AG20" s="969"/>
      <c r="AH20" s="967"/>
      <c r="AI20" s="968"/>
      <c r="AJ20" s="969"/>
      <c r="AK20" s="954"/>
      <c r="AL20" s="955"/>
      <c r="AM20" s="1091"/>
      <c r="AN20" s="955"/>
      <c r="AO20" s="302"/>
      <c r="AP20" s="811"/>
      <c r="AQ20" s="812"/>
      <c r="AR20" s="816"/>
      <c r="AS20" s="817"/>
      <c r="AT20" s="1086"/>
      <c r="AU20" s="1087"/>
      <c r="AV20" s="1088"/>
      <c r="AW20" s="276"/>
    </row>
    <row r="21" spans="2:48" ht="24" customHeight="1" thickBot="1">
      <c r="B21" s="1196"/>
      <c r="C21" s="1122"/>
      <c r="D21" s="1123"/>
      <c r="E21" s="1124"/>
      <c r="F21" s="1125"/>
      <c r="G21" s="1126"/>
      <c r="H21" s="784"/>
      <c r="I21" s="785"/>
      <c r="J21" s="785"/>
      <c r="K21" s="785"/>
      <c r="L21" s="786"/>
      <c r="M21" s="784"/>
      <c r="N21" s="785"/>
      <c r="O21" s="785"/>
      <c r="P21" s="785"/>
      <c r="Q21" s="786"/>
      <c r="R21" s="787"/>
      <c r="S21" s="788"/>
      <c r="T21" s="788"/>
      <c r="U21" s="788"/>
      <c r="V21" s="789"/>
      <c r="W21" s="1000" t="s">
        <v>499</v>
      </c>
      <c r="X21" s="1001"/>
      <c r="Y21" s="1001"/>
      <c r="Z21" s="1002"/>
      <c r="AA21" s="673"/>
      <c r="AB21" s="674"/>
      <c r="AC21" s="673"/>
      <c r="AD21" s="674"/>
      <c r="AE21" s="964"/>
      <c r="AF21" s="965"/>
      <c r="AG21" s="966"/>
      <c r="AH21" s="964"/>
      <c r="AI21" s="965"/>
      <c r="AJ21" s="966"/>
      <c r="AK21" s="928"/>
      <c r="AL21" s="925"/>
      <c r="AM21" s="924"/>
      <c r="AN21" s="925"/>
      <c r="AO21" s="341"/>
      <c r="AP21" s="809"/>
      <c r="AQ21" s="810"/>
      <c r="AR21" s="814"/>
      <c r="AS21" s="815"/>
      <c r="AT21" s="1083"/>
      <c r="AU21" s="1084"/>
      <c r="AV21" s="1085"/>
    </row>
    <row r="22" spans="2:48" ht="24" customHeight="1" thickTop="1">
      <c r="B22" s="1196"/>
      <c r="C22" s="1129"/>
      <c r="D22" s="1130"/>
      <c r="E22" s="1003"/>
      <c r="F22" s="1004"/>
      <c r="G22" s="1005"/>
      <c r="H22" s="836"/>
      <c r="I22" s="837"/>
      <c r="J22" s="837"/>
      <c r="K22" s="837"/>
      <c r="L22" s="837"/>
      <c r="M22" s="837"/>
      <c r="N22" s="837"/>
      <c r="O22" s="837"/>
      <c r="P22" s="837"/>
      <c r="Q22" s="838"/>
      <c r="R22" s="795"/>
      <c r="S22" s="796"/>
      <c r="T22" s="796"/>
      <c r="U22" s="796"/>
      <c r="V22" s="797"/>
      <c r="W22" s="1021" t="s">
        <v>500</v>
      </c>
      <c r="X22" s="1022"/>
      <c r="Y22" s="1022"/>
      <c r="Z22" s="1023"/>
      <c r="AA22" s="675"/>
      <c r="AB22" s="676"/>
      <c r="AC22" s="675"/>
      <c r="AD22" s="676"/>
      <c r="AE22" s="1106"/>
      <c r="AF22" s="1107"/>
      <c r="AG22" s="1108"/>
      <c r="AH22" s="1106"/>
      <c r="AI22" s="1107"/>
      <c r="AJ22" s="1108"/>
      <c r="AK22" s="1101"/>
      <c r="AL22" s="1094"/>
      <c r="AM22" s="1093"/>
      <c r="AN22" s="1094"/>
      <c r="AO22" s="304"/>
      <c r="AP22" s="811"/>
      <c r="AQ22" s="812"/>
      <c r="AR22" s="816"/>
      <c r="AS22" s="817"/>
      <c r="AT22" s="1095"/>
      <c r="AU22" s="1096"/>
      <c r="AV22" s="1097"/>
    </row>
    <row r="23" spans="2:48" ht="24" customHeight="1" thickBot="1">
      <c r="B23" s="1196"/>
      <c r="C23" s="1122"/>
      <c r="D23" s="1123"/>
      <c r="E23" s="1124"/>
      <c r="F23" s="1125"/>
      <c r="G23" s="1126"/>
      <c r="H23" s="784"/>
      <c r="I23" s="785"/>
      <c r="J23" s="785"/>
      <c r="K23" s="785"/>
      <c r="L23" s="786"/>
      <c r="M23" s="784"/>
      <c r="N23" s="785"/>
      <c r="O23" s="785"/>
      <c r="P23" s="785"/>
      <c r="Q23" s="786"/>
      <c r="R23" s="787"/>
      <c r="S23" s="788"/>
      <c r="T23" s="788"/>
      <c r="U23" s="788"/>
      <c r="V23" s="789"/>
      <c r="W23" s="1000" t="s">
        <v>499</v>
      </c>
      <c r="X23" s="1001"/>
      <c r="Y23" s="1001"/>
      <c r="Z23" s="1002"/>
      <c r="AA23" s="673"/>
      <c r="AB23" s="674"/>
      <c r="AC23" s="673"/>
      <c r="AD23" s="674"/>
      <c r="AE23" s="964"/>
      <c r="AF23" s="965"/>
      <c r="AG23" s="966"/>
      <c r="AH23" s="964"/>
      <c r="AI23" s="965"/>
      <c r="AJ23" s="966"/>
      <c r="AK23" s="928"/>
      <c r="AL23" s="925"/>
      <c r="AM23" s="924"/>
      <c r="AN23" s="925"/>
      <c r="AO23" s="341"/>
      <c r="AP23" s="809"/>
      <c r="AQ23" s="810"/>
      <c r="AR23" s="814"/>
      <c r="AS23" s="815"/>
      <c r="AT23" s="1083"/>
      <c r="AU23" s="1084"/>
      <c r="AV23" s="1085"/>
    </row>
    <row r="24" spans="2:48" ht="24" customHeight="1" thickTop="1">
      <c r="B24" s="1196"/>
      <c r="C24" s="1129"/>
      <c r="D24" s="1130"/>
      <c r="E24" s="1003"/>
      <c r="F24" s="1004"/>
      <c r="G24" s="1005"/>
      <c r="H24" s="836"/>
      <c r="I24" s="837"/>
      <c r="J24" s="837"/>
      <c r="K24" s="837"/>
      <c r="L24" s="837"/>
      <c r="M24" s="837"/>
      <c r="N24" s="837"/>
      <c r="O24" s="837"/>
      <c r="P24" s="837"/>
      <c r="Q24" s="838"/>
      <c r="R24" s="795"/>
      <c r="S24" s="796"/>
      <c r="T24" s="796"/>
      <c r="U24" s="796"/>
      <c r="V24" s="797"/>
      <c r="W24" s="1021" t="s">
        <v>500</v>
      </c>
      <c r="X24" s="1022"/>
      <c r="Y24" s="1022"/>
      <c r="Z24" s="1023"/>
      <c r="AA24" s="675"/>
      <c r="AB24" s="676"/>
      <c r="AC24" s="675"/>
      <c r="AD24" s="676"/>
      <c r="AE24" s="1106"/>
      <c r="AF24" s="1107"/>
      <c r="AG24" s="1108"/>
      <c r="AH24" s="1106"/>
      <c r="AI24" s="1107"/>
      <c r="AJ24" s="1108"/>
      <c r="AK24" s="1101"/>
      <c r="AL24" s="1094"/>
      <c r="AM24" s="1093"/>
      <c r="AN24" s="1094"/>
      <c r="AO24" s="304"/>
      <c r="AP24" s="811"/>
      <c r="AQ24" s="812"/>
      <c r="AR24" s="816"/>
      <c r="AS24" s="817"/>
      <c r="AT24" s="1095"/>
      <c r="AU24" s="1096"/>
      <c r="AV24" s="1097"/>
    </row>
    <row r="25" spans="2:48" ht="24" customHeight="1" thickBot="1">
      <c r="B25" s="1196"/>
      <c r="C25" s="1122"/>
      <c r="D25" s="1123"/>
      <c r="E25" s="1124"/>
      <c r="F25" s="1125"/>
      <c r="G25" s="1126"/>
      <c r="H25" s="784"/>
      <c r="I25" s="785"/>
      <c r="J25" s="785"/>
      <c r="K25" s="785"/>
      <c r="L25" s="786"/>
      <c r="M25" s="784"/>
      <c r="N25" s="785"/>
      <c r="O25" s="785"/>
      <c r="P25" s="785"/>
      <c r="Q25" s="786"/>
      <c r="R25" s="787"/>
      <c r="S25" s="788"/>
      <c r="T25" s="788"/>
      <c r="U25" s="788"/>
      <c r="V25" s="789"/>
      <c r="W25" s="1000" t="s">
        <v>499</v>
      </c>
      <c r="X25" s="1001"/>
      <c r="Y25" s="1001"/>
      <c r="Z25" s="1002"/>
      <c r="AA25" s="673"/>
      <c r="AB25" s="674"/>
      <c r="AC25" s="673"/>
      <c r="AD25" s="674"/>
      <c r="AE25" s="964"/>
      <c r="AF25" s="965"/>
      <c r="AG25" s="966"/>
      <c r="AH25" s="964"/>
      <c r="AI25" s="965"/>
      <c r="AJ25" s="966"/>
      <c r="AK25" s="928"/>
      <c r="AL25" s="925"/>
      <c r="AM25" s="924"/>
      <c r="AN25" s="925"/>
      <c r="AO25" s="341"/>
      <c r="AP25" s="809"/>
      <c r="AQ25" s="810"/>
      <c r="AR25" s="814"/>
      <c r="AS25" s="815"/>
      <c r="AT25" s="1083"/>
      <c r="AU25" s="1084"/>
      <c r="AV25" s="1085"/>
    </row>
    <row r="26" spans="2:48" ht="24" customHeight="1" thickTop="1">
      <c r="B26" s="1196"/>
      <c r="C26" s="1011"/>
      <c r="D26" s="1012"/>
      <c r="E26" s="1119"/>
      <c r="F26" s="1120"/>
      <c r="G26" s="1121"/>
      <c r="H26" s="836"/>
      <c r="I26" s="837"/>
      <c r="J26" s="837"/>
      <c r="K26" s="837"/>
      <c r="L26" s="837"/>
      <c r="M26" s="837"/>
      <c r="N26" s="837"/>
      <c r="O26" s="837"/>
      <c r="P26" s="837"/>
      <c r="Q26" s="838"/>
      <c r="R26" s="836"/>
      <c r="S26" s="837"/>
      <c r="T26" s="837"/>
      <c r="U26" s="837"/>
      <c r="V26" s="838"/>
      <c r="W26" s="1021" t="s">
        <v>500</v>
      </c>
      <c r="X26" s="1022"/>
      <c r="Y26" s="1022"/>
      <c r="Z26" s="1023"/>
      <c r="AA26" s="675"/>
      <c r="AB26" s="676"/>
      <c r="AC26" s="675"/>
      <c r="AD26" s="676"/>
      <c r="AE26" s="1111"/>
      <c r="AF26" s="1112"/>
      <c r="AG26" s="1113"/>
      <c r="AH26" s="1111"/>
      <c r="AI26" s="1112"/>
      <c r="AJ26" s="1113"/>
      <c r="AK26" s="926"/>
      <c r="AL26" s="927"/>
      <c r="AM26" s="1092"/>
      <c r="AN26" s="927"/>
      <c r="AO26" s="307"/>
      <c r="AP26" s="811"/>
      <c r="AQ26" s="812"/>
      <c r="AR26" s="816"/>
      <c r="AS26" s="817"/>
      <c r="AT26" s="1098"/>
      <c r="AU26" s="1099"/>
      <c r="AV26" s="1100"/>
    </row>
    <row r="27" spans="2:48" ht="24" customHeight="1" thickBot="1">
      <c r="B27" s="1196"/>
      <c r="C27" s="1122"/>
      <c r="D27" s="1123"/>
      <c r="E27" s="1124"/>
      <c r="F27" s="1125"/>
      <c r="G27" s="1126"/>
      <c r="H27" s="784"/>
      <c r="I27" s="785"/>
      <c r="J27" s="785"/>
      <c r="K27" s="785"/>
      <c r="L27" s="786"/>
      <c r="M27" s="784"/>
      <c r="N27" s="785"/>
      <c r="O27" s="785"/>
      <c r="P27" s="785"/>
      <c r="Q27" s="786"/>
      <c r="R27" s="787"/>
      <c r="S27" s="788"/>
      <c r="T27" s="788"/>
      <c r="U27" s="788"/>
      <c r="V27" s="789"/>
      <c r="W27" s="1000" t="s">
        <v>499</v>
      </c>
      <c r="X27" s="1001"/>
      <c r="Y27" s="1001"/>
      <c r="Z27" s="1002"/>
      <c r="AA27" s="673"/>
      <c r="AB27" s="674"/>
      <c r="AC27" s="673"/>
      <c r="AD27" s="674"/>
      <c r="AE27" s="964"/>
      <c r="AF27" s="965"/>
      <c r="AG27" s="966"/>
      <c r="AH27" s="964"/>
      <c r="AI27" s="965"/>
      <c r="AJ27" s="966"/>
      <c r="AK27" s="928"/>
      <c r="AL27" s="925"/>
      <c r="AM27" s="924"/>
      <c r="AN27" s="925"/>
      <c r="AO27" s="341"/>
      <c r="AP27" s="809"/>
      <c r="AQ27" s="810"/>
      <c r="AR27" s="814"/>
      <c r="AS27" s="815"/>
      <c r="AT27" s="1083"/>
      <c r="AU27" s="1084"/>
      <c r="AV27" s="1085"/>
    </row>
    <row r="28" spans="2:48" ht="24" customHeight="1" thickTop="1">
      <c r="B28" s="1196"/>
      <c r="C28" s="1011"/>
      <c r="D28" s="1012"/>
      <c r="E28" s="1119"/>
      <c r="F28" s="1120"/>
      <c r="G28" s="1121"/>
      <c r="H28" s="836"/>
      <c r="I28" s="837"/>
      <c r="J28" s="837"/>
      <c r="K28" s="837"/>
      <c r="L28" s="837"/>
      <c r="M28" s="837"/>
      <c r="N28" s="837"/>
      <c r="O28" s="837"/>
      <c r="P28" s="837"/>
      <c r="Q28" s="838"/>
      <c r="R28" s="836"/>
      <c r="S28" s="837"/>
      <c r="T28" s="837"/>
      <c r="U28" s="837"/>
      <c r="V28" s="838"/>
      <c r="W28" s="1021" t="s">
        <v>500</v>
      </c>
      <c r="X28" s="1022"/>
      <c r="Y28" s="1022"/>
      <c r="Z28" s="1023"/>
      <c r="AA28" s="675"/>
      <c r="AB28" s="676"/>
      <c r="AC28" s="675"/>
      <c r="AD28" s="676"/>
      <c r="AE28" s="1111"/>
      <c r="AF28" s="1112"/>
      <c r="AG28" s="1113"/>
      <c r="AH28" s="1111"/>
      <c r="AI28" s="1112"/>
      <c r="AJ28" s="1113"/>
      <c r="AK28" s="926"/>
      <c r="AL28" s="927"/>
      <c r="AM28" s="1092"/>
      <c r="AN28" s="927"/>
      <c r="AO28" s="307"/>
      <c r="AP28" s="811"/>
      <c r="AQ28" s="812"/>
      <c r="AR28" s="816"/>
      <c r="AS28" s="817"/>
      <c r="AT28" s="1098"/>
      <c r="AU28" s="1099"/>
      <c r="AV28" s="1100"/>
    </row>
    <row r="29" spans="2:48" ht="24" customHeight="1" thickBot="1">
      <c r="B29" s="1196"/>
      <c r="C29" s="1122"/>
      <c r="D29" s="1123"/>
      <c r="E29" s="1124"/>
      <c r="F29" s="1125"/>
      <c r="G29" s="1126"/>
      <c r="H29" s="784"/>
      <c r="I29" s="785"/>
      <c r="J29" s="785"/>
      <c r="K29" s="785"/>
      <c r="L29" s="786"/>
      <c r="M29" s="784"/>
      <c r="N29" s="785"/>
      <c r="O29" s="785"/>
      <c r="P29" s="785"/>
      <c r="Q29" s="786"/>
      <c r="R29" s="787"/>
      <c r="S29" s="788"/>
      <c r="T29" s="788"/>
      <c r="U29" s="788"/>
      <c r="V29" s="789"/>
      <c r="W29" s="1000" t="s">
        <v>499</v>
      </c>
      <c r="X29" s="1001"/>
      <c r="Y29" s="1001"/>
      <c r="Z29" s="1002"/>
      <c r="AA29" s="673"/>
      <c r="AB29" s="674"/>
      <c r="AC29" s="673"/>
      <c r="AD29" s="674"/>
      <c r="AE29" s="964"/>
      <c r="AF29" s="965"/>
      <c r="AG29" s="966"/>
      <c r="AH29" s="964"/>
      <c r="AI29" s="965"/>
      <c r="AJ29" s="966"/>
      <c r="AK29" s="928"/>
      <c r="AL29" s="925"/>
      <c r="AM29" s="924"/>
      <c r="AN29" s="925"/>
      <c r="AO29" s="341"/>
      <c r="AP29" s="809"/>
      <c r="AQ29" s="810"/>
      <c r="AR29" s="814"/>
      <c r="AS29" s="815"/>
      <c r="AT29" s="1083"/>
      <c r="AU29" s="1084"/>
      <c r="AV29" s="1085"/>
    </row>
    <row r="30" spans="2:48" ht="24" customHeight="1" thickTop="1">
      <c r="B30" s="1196"/>
      <c r="C30" s="1011"/>
      <c r="D30" s="1012"/>
      <c r="E30" s="1119"/>
      <c r="F30" s="1120"/>
      <c r="G30" s="1121"/>
      <c r="H30" s="836"/>
      <c r="I30" s="837"/>
      <c r="J30" s="837"/>
      <c r="K30" s="837"/>
      <c r="L30" s="837"/>
      <c r="M30" s="837"/>
      <c r="N30" s="837"/>
      <c r="O30" s="837"/>
      <c r="P30" s="837"/>
      <c r="Q30" s="838"/>
      <c r="R30" s="836"/>
      <c r="S30" s="837"/>
      <c r="T30" s="837"/>
      <c r="U30" s="837"/>
      <c r="V30" s="838"/>
      <c r="W30" s="1021" t="s">
        <v>500</v>
      </c>
      <c r="X30" s="1022"/>
      <c r="Y30" s="1022"/>
      <c r="Z30" s="1023"/>
      <c r="AA30" s="675"/>
      <c r="AB30" s="676"/>
      <c r="AC30" s="675"/>
      <c r="AD30" s="676"/>
      <c r="AE30" s="1111"/>
      <c r="AF30" s="1112"/>
      <c r="AG30" s="1113"/>
      <c r="AH30" s="1111"/>
      <c r="AI30" s="1112"/>
      <c r="AJ30" s="1113"/>
      <c r="AK30" s="926"/>
      <c r="AL30" s="927"/>
      <c r="AM30" s="1092"/>
      <c r="AN30" s="927"/>
      <c r="AO30" s="307"/>
      <c r="AP30" s="811"/>
      <c r="AQ30" s="812"/>
      <c r="AR30" s="816"/>
      <c r="AS30" s="817"/>
      <c r="AT30" s="1098"/>
      <c r="AU30" s="1099"/>
      <c r="AV30" s="1100"/>
    </row>
    <row r="31" spans="2:48" ht="24" customHeight="1" thickBot="1">
      <c r="B31" s="1196"/>
      <c r="C31" s="1122"/>
      <c r="D31" s="1123"/>
      <c r="E31" s="1124"/>
      <c r="F31" s="1125"/>
      <c r="G31" s="1126"/>
      <c r="H31" s="784"/>
      <c r="I31" s="785"/>
      <c r="J31" s="785"/>
      <c r="K31" s="785"/>
      <c r="L31" s="786"/>
      <c r="M31" s="784"/>
      <c r="N31" s="785"/>
      <c r="O31" s="785"/>
      <c r="P31" s="785"/>
      <c r="Q31" s="786"/>
      <c r="R31" s="787"/>
      <c r="S31" s="788"/>
      <c r="T31" s="788"/>
      <c r="U31" s="788"/>
      <c r="V31" s="789"/>
      <c r="W31" s="1000" t="s">
        <v>499</v>
      </c>
      <c r="X31" s="1001"/>
      <c r="Y31" s="1001"/>
      <c r="Z31" s="1002"/>
      <c r="AA31" s="673"/>
      <c r="AB31" s="674"/>
      <c r="AC31" s="673"/>
      <c r="AD31" s="674"/>
      <c r="AE31" s="964"/>
      <c r="AF31" s="965"/>
      <c r="AG31" s="966"/>
      <c r="AH31" s="964"/>
      <c r="AI31" s="965"/>
      <c r="AJ31" s="966"/>
      <c r="AK31" s="928"/>
      <c r="AL31" s="925"/>
      <c r="AM31" s="924"/>
      <c r="AN31" s="925"/>
      <c r="AO31" s="341"/>
      <c r="AP31" s="809"/>
      <c r="AQ31" s="810"/>
      <c r="AR31" s="814"/>
      <c r="AS31" s="815"/>
      <c r="AT31" s="1083"/>
      <c r="AU31" s="1084"/>
      <c r="AV31" s="1085"/>
    </row>
    <row r="32" spans="2:48" ht="24" customHeight="1" thickTop="1">
      <c r="B32" s="1196"/>
      <c r="C32" s="1127"/>
      <c r="D32" s="1128"/>
      <c r="E32" s="1116"/>
      <c r="F32" s="1117"/>
      <c r="G32" s="1118"/>
      <c r="H32" s="836"/>
      <c r="I32" s="837"/>
      <c r="J32" s="837"/>
      <c r="K32" s="837"/>
      <c r="L32" s="837"/>
      <c r="M32" s="837"/>
      <c r="N32" s="837"/>
      <c r="O32" s="837"/>
      <c r="P32" s="837"/>
      <c r="Q32" s="838"/>
      <c r="R32" s="804"/>
      <c r="S32" s="805"/>
      <c r="T32" s="805"/>
      <c r="U32" s="805"/>
      <c r="V32" s="806"/>
      <c r="W32" s="1021" t="s">
        <v>500</v>
      </c>
      <c r="X32" s="1022"/>
      <c r="Y32" s="1022"/>
      <c r="Z32" s="1023"/>
      <c r="AA32" s="675"/>
      <c r="AB32" s="676"/>
      <c r="AC32" s="675"/>
      <c r="AD32" s="676"/>
      <c r="AE32" s="967"/>
      <c r="AF32" s="968"/>
      <c r="AG32" s="969"/>
      <c r="AH32" s="967"/>
      <c r="AI32" s="968"/>
      <c r="AJ32" s="969"/>
      <c r="AK32" s="954"/>
      <c r="AL32" s="955"/>
      <c r="AM32" s="1091"/>
      <c r="AN32" s="955"/>
      <c r="AO32" s="302"/>
      <c r="AP32" s="811"/>
      <c r="AQ32" s="812"/>
      <c r="AR32" s="816"/>
      <c r="AS32" s="817"/>
      <c r="AT32" s="1086"/>
      <c r="AU32" s="1087"/>
      <c r="AV32" s="1088"/>
    </row>
    <row r="33" spans="2:48" ht="24" customHeight="1" thickBot="1">
      <c r="B33" s="1196"/>
      <c r="C33" s="1122"/>
      <c r="D33" s="1123"/>
      <c r="E33" s="1124"/>
      <c r="F33" s="1125"/>
      <c r="G33" s="1126"/>
      <c r="H33" s="784"/>
      <c r="I33" s="785"/>
      <c r="J33" s="785"/>
      <c r="K33" s="785"/>
      <c r="L33" s="786"/>
      <c r="M33" s="784"/>
      <c r="N33" s="785"/>
      <c r="O33" s="785"/>
      <c r="P33" s="785"/>
      <c r="Q33" s="786"/>
      <c r="R33" s="787"/>
      <c r="S33" s="788"/>
      <c r="T33" s="788"/>
      <c r="U33" s="788"/>
      <c r="V33" s="789"/>
      <c r="W33" s="1000" t="s">
        <v>499</v>
      </c>
      <c r="X33" s="1001"/>
      <c r="Y33" s="1001"/>
      <c r="Z33" s="1002"/>
      <c r="AA33" s="673"/>
      <c r="AB33" s="674"/>
      <c r="AC33" s="673"/>
      <c r="AD33" s="674"/>
      <c r="AE33" s="964"/>
      <c r="AF33" s="965"/>
      <c r="AG33" s="966"/>
      <c r="AH33" s="964"/>
      <c r="AI33" s="965"/>
      <c r="AJ33" s="966"/>
      <c r="AK33" s="928"/>
      <c r="AL33" s="925"/>
      <c r="AM33" s="924"/>
      <c r="AN33" s="925"/>
      <c r="AO33" s="341"/>
      <c r="AP33" s="809"/>
      <c r="AQ33" s="810"/>
      <c r="AR33" s="814"/>
      <c r="AS33" s="815"/>
      <c r="AT33" s="1083"/>
      <c r="AU33" s="1084"/>
      <c r="AV33" s="1085"/>
    </row>
    <row r="34" spans="2:51" s="134" customFormat="1" ht="18.75" customHeight="1">
      <c r="B34" s="1196"/>
      <c r="C34" s="222" t="s">
        <v>551</v>
      </c>
      <c r="D34" s="223"/>
      <c r="E34" s="212"/>
      <c r="F34" s="212"/>
      <c r="G34" s="212"/>
      <c r="H34" s="212"/>
      <c r="I34" s="212"/>
      <c r="J34" s="212"/>
      <c r="K34" s="212"/>
      <c r="L34" s="212"/>
      <c r="M34" s="212"/>
      <c r="N34" s="212"/>
      <c r="O34" s="212"/>
      <c r="P34" s="212"/>
      <c r="Q34" s="212"/>
      <c r="R34" s="212"/>
      <c r="S34" s="212"/>
      <c r="T34" s="212"/>
      <c r="U34" s="212"/>
      <c r="V34" s="212"/>
      <c r="W34" s="212"/>
      <c r="X34" s="212"/>
      <c r="Y34" s="212"/>
      <c r="Z34" s="212"/>
      <c r="AA34" s="224"/>
      <c r="AB34" s="224"/>
      <c r="AC34" s="224"/>
      <c r="AD34" s="224"/>
      <c r="AE34" s="224"/>
      <c r="AF34" s="224"/>
      <c r="AG34" s="224"/>
      <c r="AH34" s="224"/>
      <c r="AI34" s="224"/>
      <c r="AJ34" s="224"/>
      <c r="AK34" s="225"/>
      <c r="AL34" s="225"/>
      <c r="AM34" s="225"/>
      <c r="AN34" s="225"/>
      <c r="AO34" s="225"/>
      <c r="AP34" s="225"/>
      <c r="AQ34" s="225"/>
      <c r="AR34" s="225"/>
      <c r="AS34" s="225"/>
      <c r="AT34" s="224"/>
      <c r="AU34" s="224"/>
      <c r="AV34" s="226"/>
      <c r="AW34" s="135"/>
      <c r="AY34" s="136"/>
    </row>
    <row r="35" spans="1:51" s="134" customFormat="1" ht="10.5" customHeight="1">
      <c r="A35" s="329"/>
      <c r="B35" s="1196"/>
      <c r="C35" s="227" t="s">
        <v>552</v>
      </c>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24"/>
      <c r="AB35" s="224"/>
      <c r="AC35" s="224"/>
      <c r="AD35" s="224"/>
      <c r="AE35" s="224"/>
      <c r="AF35" s="224"/>
      <c r="AG35" s="224"/>
      <c r="AH35" s="224"/>
      <c r="AI35" s="224"/>
      <c r="AJ35" s="224"/>
      <c r="AK35" s="225"/>
      <c r="AL35" s="225"/>
      <c r="AM35" s="225"/>
      <c r="AN35" s="225"/>
      <c r="AO35" s="225"/>
      <c r="AP35" s="225"/>
      <c r="AQ35" s="225"/>
      <c r="AR35" s="225"/>
      <c r="AS35" s="225"/>
      <c r="AT35" s="224"/>
      <c r="AU35" s="224"/>
      <c r="AV35" s="226"/>
      <c r="AW35" s="135"/>
      <c r="AY35" s="136"/>
    </row>
    <row r="36" spans="1:51" s="134" customFormat="1" ht="3" customHeight="1">
      <c r="A36" s="329"/>
      <c r="B36" s="1196"/>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24"/>
      <c r="AB36" s="224"/>
      <c r="AC36" s="224"/>
      <c r="AD36" s="224"/>
      <c r="AE36" s="224"/>
      <c r="AF36" s="224"/>
      <c r="AG36" s="224"/>
      <c r="AH36" s="224"/>
      <c r="AI36" s="224"/>
      <c r="AJ36" s="224"/>
      <c r="AK36" s="225"/>
      <c r="AL36" s="225"/>
      <c r="AM36" s="225"/>
      <c r="AN36" s="225"/>
      <c r="AO36" s="225"/>
      <c r="AP36" s="225"/>
      <c r="AQ36" s="225"/>
      <c r="AR36" s="225"/>
      <c r="AS36" s="225"/>
      <c r="AT36" s="224"/>
      <c r="AU36" s="224"/>
      <c r="AV36" s="226"/>
      <c r="AW36" s="135"/>
      <c r="AY36" s="136"/>
    </row>
    <row r="37" spans="2:51" s="134" customFormat="1" ht="19.5" customHeight="1">
      <c r="B37" s="1196"/>
      <c r="C37" s="212"/>
      <c r="D37" s="910" t="s">
        <v>553</v>
      </c>
      <c r="E37" s="911"/>
      <c r="F37" s="911"/>
      <c r="G37" s="911"/>
      <c r="H37" s="911"/>
      <c r="I37" s="911"/>
      <c r="J37" s="911"/>
      <c r="K37" s="911"/>
      <c r="L37" s="912"/>
      <c r="M37" s="908" t="s">
        <v>554</v>
      </c>
      <c r="N37" s="909"/>
      <c r="O37" s="909"/>
      <c r="P37" s="909"/>
      <c r="Q37" s="909"/>
      <c r="R37" s="909"/>
      <c r="S37" s="228"/>
      <c r="T37" s="910" t="s">
        <v>553</v>
      </c>
      <c r="U37" s="911"/>
      <c r="V37" s="911"/>
      <c r="W37" s="911"/>
      <c r="X37" s="911"/>
      <c r="Y37" s="911"/>
      <c r="Z37" s="911"/>
      <c r="AA37" s="911"/>
      <c r="AB37" s="911"/>
      <c r="AC37" s="911"/>
      <c r="AD37" s="911"/>
      <c r="AE37" s="912"/>
      <c r="AF37" s="1080" t="s">
        <v>449</v>
      </c>
      <c r="AG37" s="1081"/>
      <c r="AH37" s="1081"/>
      <c r="AI37" s="1081"/>
      <c r="AJ37" s="1082"/>
      <c r="AK37" s="919" t="s">
        <v>555</v>
      </c>
      <c r="AL37" s="920"/>
      <c r="AM37" s="920"/>
      <c r="AN37" s="920"/>
      <c r="AO37" s="920"/>
      <c r="AP37" s="920"/>
      <c r="AQ37" s="920"/>
      <c r="AR37" s="921"/>
      <c r="AS37" s="1080" t="s">
        <v>450</v>
      </c>
      <c r="AT37" s="1081"/>
      <c r="AU37" s="1082"/>
      <c r="AV37" s="226"/>
      <c r="AW37" s="135"/>
      <c r="AY37" s="136"/>
    </row>
    <row r="38" spans="2:48" ht="12" customHeight="1">
      <c r="B38" s="1196"/>
      <c r="C38" s="229"/>
      <c r="D38" s="683" t="s">
        <v>556</v>
      </c>
      <c r="E38" s="684"/>
      <c r="F38" s="684"/>
      <c r="G38" s="684"/>
      <c r="H38" s="684"/>
      <c r="I38" s="684"/>
      <c r="J38" s="684"/>
      <c r="K38" s="684"/>
      <c r="L38" s="889"/>
      <c r="M38" s="913" t="s">
        <v>557</v>
      </c>
      <c r="N38" s="914"/>
      <c r="O38" s="914"/>
      <c r="P38" s="914"/>
      <c r="Q38" s="914"/>
      <c r="R38" s="914"/>
      <c r="S38" s="915"/>
      <c r="T38" s="683" t="s">
        <v>558</v>
      </c>
      <c r="U38" s="684"/>
      <c r="V38" s="684"/>
      <c r="W38" s="684"/>
      <c r="X38" s="684"/>
      <c r="Y38" s="684"/>
      <c r="Z38" s="684"/>
      <c r="AA38" s="684"/>
      <c r="AB38" s="684"/>
      <c r="AC38" s="684"/>
      <c r="AD38" s="684"/>
      <c r="AE38" s="889"/>
      <c r="AF38" s="913" t="s">
        <v>559</v>
      </c>
      <c r="AG38" s="914"/>
      <c r="AH38" s="914"/>
      <c r="AI38" s="914"/>
      <c r="AJ38" s="915"/>
      <c r="AK38" s="683" t="s">
        <v>560</v>
      </c>
      <c r="AL38" s="684"/>
      <c r="AM38" s="684"/>
      <c r="AN38" s="684"/>
      <c r="AO38" s="684"/>
      <c r="AP38" s="684"/>
      <c r="AQ38" s="684"/>
      <c r="AR38" s="889"/>
      <c r="AS38" s="913" t="s">
        <v>561</v>
      </c>
      <c r="AT38" s="914"/>
      <c r="AU38" s="915"/>
      <c r="AV38" s="230"/>
    </row>
    <row r="39" spans="2:48" ht="12" customHeight="1">
      <c r="B39" s="1196"/>
      <c r="C39" s="231"/>
      <c r="D39" s="890" t="s">
        <v>870</v>
      </c>
      <c r="E39" s="891"/>
      <c r="F39" s="891"/>
      <c r="G39" s="891"/>
      <c r="H39" s="891"/>
      <c r="I39" s="891"/>
      <c r="J39" s="891"/>
      <c r="K39" s="891"/>
      <c r="L39" s="892"/>
      <c r="M39" s="1018"/>
      <c r="N39" s="1019"/>
      <c r="O39" s="1019"/>
      <c r="P39" s="1019"/>
      <c r="Q39" s="1019"/>
      <c r="R39" s="1019"/>
      <c r="S39" s="1020"/>
      <c r="T39" s="890" t="s">
        <v>871</v>
      </c>
      <c r="U39" s="891"/>
      <c r="V39" s="891"/>
      <c r="W39" s="891"/>
      <c r="X39" s="891"/>
      <c r="Y39" s="891"/>
      <c r="Z39" s="891"/>
      <c r="AA39" s="891"/>
      <c r="AB39" s="891"/>
      <c r="AC39" s="891"/>
      <c r="AD39" s="891"/>
      <c r="AE39" s="892"/>
      <c r="AF39" s="916"/>
      <c r="AG39" s="917"/>
      <c r="AH39" s="917"/>
      <c r="AI39" s="917"/>
      <c r="AJ39" s="918"/>
      <c r="AK39" s="890" t="s">
        <v>871</v>
      </c>
      <c r="AL39" s="891"/>
      <c r="AM39" s="891"/>
      <c r="AN39" s="891"/>
      <c r="AO39" s="891"/>
      <c r="AP39" s="891"/>
      <c r="AQ39" s="891"/>
      <c r="AR39" s="892"/>
      <c r="AS39" s="916"/>
      <c r="AT39" s="917"/>
      <c r="AU39" s="918"/>
      <c r="AV39" s="232"/>
    </row>
    <row r="40" spans="2:48" ht="12" customHeight="1">
      <c r="B40" s="1196"/>
      <c r="C40" s="231"/>
      <c r="D40" s="683" t="s">
        <v>562</v>
      </c>
      <c r="E40" s="684"/>
      <c r="F40" s="684"/>
      <c r="G40" s="684"/>
      <c r="H40" s="684"/>
      <c r="I40" s="684"/>
      <c r="J40" s="684"/>
      <c r="K40" s="684"/>
      <c r="L40" s="889"/>
      <c r="M40" s="913" t="s">
        <v>563</v>
      </c>
      <c r="N40" s="914"/>
      <c r="O40" s="914"/>
      <c r="P40" s="914"/>
      <c r="Q40" s="914"/>
      <c r="R40" s="914"/>
      <c r="S40" s="915"/>
      <c r="T40" s="683" t="s">
        <v>564</v>
      </c>
      <c r="U40" s="684"/>
      <c r="V40" s="684"/>
      <c r="W40" s="684"/>
      <c r="X40" s="684"/>
      <c r="Y40" s="684"/>
      <c r="Z40" s="684"/>
      <c r="AA40" s="684"/>
      <c r="AB40" s="684"/>
      <c r="AC40" s="684"/>
      <c r="AD40" s="684"/>
      <c r="AE40" s="889"/>
      <c r="AF40" s="913" t="s">
        <v>62</v>
      </c>
      <c r="AG40" s="914"/>
      <c r="AH40" s="914"/>
      <c r="AI40" s="914"/>
      <c r="AJ40" s="915"/>
      <c r="AK40" s="683" t="s">
        <v>565</v>
      </c>
      <c r="AL40" s="684"/>
      <c r="AM40" s="684"/>
      <c r="AN40" s="684"/>
      <c r="AO40" s="684"/>
      <c r="AP40" s="684"/>
      <c r="AQ40" s="684"/>
      <c r="AR40" s="889"/>
      <c r="AS40" s="913" t="s">
        <v>566</v>
      </c>
      <c r="AT40" s="914"/>
      <c r="AU40" s="915"/>
      <c r="AV40" s="232"/>
    </row>
    <row r="41" spans="2:48" ht="12" customHeight="1">
      <c r="B41" s="1196"/>
      <c r="C41" s="231"/>
      <c r="D41" s="890" t="s">
        <v>567</v>
      </c>
      <c r="E41" s="891"/>
      <c r="F41" s="891"/>
      <c r="G41" s="891"/>
      <c r="H41" s="891"/>
      <c r="I41" s="891"/>
      <c r="J41" s="891"/>
      <c r="K41" s="891"/>
      <c r="L41" s="892"/>
      <c r="M41" s="1018"/>
      <c r="N41" s="1019"/>
      <c r="O41" s="1019"/>
      <c r="P41" s="1019"/>
      <c r="Q41" s="1019"/>
      <c r="R41" s="1019"/>
      <c r="S41" s="1020"/>
      <c r="T41" s="890" t="s">
        <v>872</v>
      </c>
      <c r="U41" s="891"/>
      <c r="V41" s="891"/>
      <c r="W41" s="891"/>
      <c r="X41" s="891"/>
      <c r="Y41" s="891"/>
      <c r="Z41" s="891"/>
      <c r="AA41" s="891"/>
      <c r="AB41" s="891"/>
      <c r="AC41" s="891"/>
      <c r="AD41" s="891"/>
      <c r="AE41" s="892"/>
      <c r="AF41" s="916"/>
      <c r="AG41" s="917"/>
      <c r="AH41" s="917"/>
      <c r="AI41" s="917"/>
      <c r="AJ41" s="918"/>
      <c r="AK41" s="890" t="s">
        <v>872</v>
      </c>
      <c r="AL41" s="891"/>
      <c r="AM41" s="891"/>
      <c r="AN41" s="891"/>
      <c r="AO41" s="891"/>
      <c r="AP41" s="891"/>
      <c r="AQ41" s="891"/>
      <c r="AR41" s="892"/>
      <c r="AS41" s="916"/>
      <c r="AT41" s="917"/>
      <c r="AU41" s="918"/>
      <c r="AV41" s="232"/>
    </row>
    <row r="42" spans="2:48" ht="12" customHeight="1">
      <c r="B42" s="1196"/>
      <c r="C42" s="231"/>
      <c r="D42" s="683" t="s">
        <v>568</v>
      </c>
      <c r="E42" s="684"/>
      <c r="F42" s="684"/>
      <c r="G42" s="684"/>
      <c r="H42" s="684"/>
      <c r="I42" s="684"/>
      <c r="J42" s="684"/>
      <c r="K42" s="684"/>
      <c r="L42" s="889"/>
      <c r="M42" s="913" t="s">
        <v>569</v>
      </c>
      <c r="N42" s="914"/>
      <c r="O42" s="914"/>
      <c r="P42" s="914"/>
      <c r="Q42" s="914"/>
      <c r="R42" s="914"/>
      <c r="S42" s="915"/>
      <c r="T42" s="683" t="s">
        <v>570</v>
      </c>
      <c r="U42" s="684"/>
      <c r="V42" s="684"/>
      <c r="W42" s="684"/>
      <c r="X42" s="684"/>
      <c r="Y42" s="684"/>
      <c r="Z42" s="684"/>
      <c r="AA42" s="684"/>
      <c r="AB42" s="684"/>
      <c r="AC42" s="684"/>
      <c r="AD42" s="684"/>
      <c r="AE42" s="889"/>
      <c r="AF42" s="913" t="s">
        <v>571</v>
      </c>
      <c r="AG42" s="914"/>
      <c r="AH42" s="914"/>
      <c r="AI42" s="914"/>
      <c r="AJ42" s="915"/>
      <c r="AK42" s="683" t="s">
        <v>572</v>
      </c>
      <c r="AL42" s="684"/>
      <c r="AM42" s="684"/>
      <c r="AN42" s="684"/>
      <c r="AO42" s="684"/>
      <c r="AP42" s="684"/>
      <c r="AQ42" s="684"/>
      <c r="AR42" s="889"/>
      <c r="AS42" s="913" t="s">
        <v>573</v>
      </c>
      <c r="AT42" s="914"/>
      <c r="AU42" s="915"/>
      <c r="AV42" s="232"/>
    </row>
    <row r="43" spans="2:48" ht="12" customHeight="1">
      <c r="B43" s="1196"/>
      <c r="C43" s="231"/>
      <c r="D43" s="890" t="s">
        <v>873</v>
      </c>
      <c r="E43" s="891"/>
      <c r="F43" s="891"/>
      <c r="G43" s="891"/>
      <c r="H43" s="891"/>
      <c r="I43" s="891"/>
      <c r="J43" s="891"/>
      <c r="K43" s="891"/>
      <c r="L43" s="892"/>
      <c r="M43" s="916"/>
      <c r="N43" s="917"/>
      <c r="O43" s="917"/>
      <c r="P43" s="917"/>
      <c r="Q43" s="917"/>
      <c r="R43" s="917"/>
      <c r="S43" s="918"/>
      <c r="T43" s="890" t="s">
        <v>874</v>
      </c>
      <c r="U43" s="891"/>
      <c r="V43" s="891"/>
      <c r="W43" s="891"/>
      <c r="X43" s="891"/>
      <c r="Y43" s="891"/>
      <c r="Z43" s="891"/>
      <c r="AA43" s="891"/>
      <c r="AB43" s="891"/>
      <c r="AC43" s="891"/>
      <c r="AD43" s="891"/>
      <c r="AE43" s="892"/>
      <c r="AF43" s="916"/>
      <c r="AG43" s="917"/>
      <c r="AH43" s="917"/>
      <c r="AI43" s="917"/>
      <c r="AJ43" s="918"/>
      <c r="AK43" s="890" t="s">
        <v>875</v>
      </c>
      <c r="AL43" s="891"/>
      <c r="AM43" s="891"/>
      <c r="AN43" s="891"/>
      <c r="AO43" s="891"/>
      <c r="AP43" s="891"/>
      <c r="AQ43" s="891"/>
      <c r="AR43" s="892"/>
      <c r="AS43" s="916"/>
      <c r="AT43" s="917"/>
      <c r="AU43" s="918"/>
      <c r="AV43" s="232"/>
    </row>
    <row r="44" spans="2:48" ht="13.5" customHeight="1">
      <c r="B44" s="1196"/>
      <c r="C44" s="231"/>
      <c r="D44" s="233" t="s">
        <v>574</v>
      </c>
      <c r="E44" s="233"/>
      <c r="F44" s="233"/>
      <c r="G44" s="233"/>
      <c r="H44" s="233"/>
      <c r="I44" s="233"/>
      <c r="J44" s="233"/>
      <c r="K44" s="233"/>
      <c r="L44" s="233"/>
      <c r="M44" s="213"/>
      <c r="N44" s="213"/>
      <c r="O44" s="213"/>
      <c r="P44" s="213"/>
      <c r="Q44" s="213"/>
      <c r="R44" s="213"/>
      <c r="S44" s="21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2"/>
    </row>
    <row r="45" spans="2:48" ht="13.5" customHeight="1">
      <c r="B45" s="1196"/>
      <c r="C45" s="231"/>
      <c r="D45" s="233" t="s">
        <v>575</v>
      </c>
      <c r="E45" s="233"/>
      <c r="F45" s="233"/>
      <c r="G45" s="233"/>
      <c r="H45" s="233"/>
      <c r="I45" s="233"/>
      <c r="J45" s="233"/>
      <c r="K45" s="233"/>
      <c r="L45" s="233"/>
      <c r="M45" s="213"/>
      <c r="N45" s="213"/>
      <c r="O45" s="213"/>
      <c r="P45" s="213"/>
      <c r="Q45" s="213"/>
      <c r="R45" s="213"/>
      <c r="S45" s="21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2"/>
    </row>
    <row r="46" spans="2:48" ht="16.5" customHeight="1">
      <c r="B46" s="1196"/>
      <c r="C46" s="227" t="s">
        <v>576</v>
      </c>
      <c r="D46" s="233"/>
      <c r="E46" s="233"/>
      <c r="F46" s="233"/>
      <c r="G46" s="233"/>
      <c r="H46" s="233"/>
      <c r="I46" s="233"/>
      <c r="J46" s="233"/>
      <c r="K46" s="233"/>
      <c r="L46" s="233"/>
      <c r="M46" s="213"/>
      <c r="N46" s="213"/>
      <c r="O46" s="213"/>
      <c r="P46" s="213"/>
      <c r="Q46" s="213"/>
      <c r="R46" s="213"/>
      <c r="S46" s="21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2"/>
    </row>
    <row r="47" spans="2:48" ht="13.5" customHeight="1">
      <c r="B47" s="1196"/>
      <c r="C47" s="233" t="s">
        <v>876</v>
      </c>
      <c r="D47" s="233"/>
      <c r="E47" s="233"/>
      <c r="F47" s="233"/>
      <c r="G47" s="233"/>
      <c r="H47" s="233"/>
      <c r="I47" s="233"/>
      <c r="J47" s="233"/>
      <c r="K47" s="233"/>
      <c r="L47" s="233"/>
      <c r="M47" s="213"/>
      <c r="N47" s="213"/>
      <c r="O47" s="213"/>
      <c r="P47" s="213"/>
      <c r="Q47" s="213"/>
      <c r="R47" s="213"/>
      <c r="S47" s="21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2"/>
    </row>
    <row r="48" spans="2:48" ht="13.5" customHeight="1">
      <c r="B48" s="1196"/>
      <c r="C48" s="233"/>
      <c r="D48" s="233"/>
      <c r="E48" s="233"/>
      <c r="F48" s="233"/>
      <c r="G48" s="233"/>
      <c r="H48" s="233"/>
      <c r="I48" s="233"/>
      <c r="J48" s="233"/>
      <c r="K48" s="233"/>
      <c r="L48" s="233"/>
      <c r="M48" s="213"/>
      <c r="N48" s="213"/>
      <c r="O48" s="213"/>
      <c r="P48" s="213"/>
      <c r="Q48" s="213"/>
      <c r="R48" s="213"/>
      <c r="S48" s="21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2"/>
    </row>
    <row r="49" spans="2:48" ht="3.75" customHeight="1">
      <c r="B49" s="1196"/>
      <c r="C49" s="233"/>
      <c r="D49" s="233"/>
      <c r="E49" s="233"/>
      <c r="F49" s="233"/>
      <c r="G49" s="233"/>
      <c r="H49" s="233"/>
      <c r="I49" s="233"/>
      <c r="J49" s="233"/>
      <c r="K49" s="233"/>
      <c r="L49" s="233"/>
      <c r="M49" s="213"/>
      <c r="N49" s="213"/>
      <c r="O49" s="213"/>
      <c r="P49" s="213"/>
      <c r="Q49" s="213"/>
      <c r="R49" s="213"/>
      <c r="S49" s="21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2"/>
    </row>
    <row r="50" spans="2:48" ht="18" customHeight="1">
      <c r="B50" s="1196"/>
      <c r="C50" s="233" t="s">
        <v>577</v>
      </c>
      <c r="D50" s="233"/>
      <c r="E50" s="233"/>
      <c r="F50" s="233"/>
      <c r="G50" s="233"/>
      <c r="H50" s="233"/>
      <c r="I50" s="233"/>
      <c r="J50" s="233"/>
      <c r="K50" s="233"/>
      <c r="L50" s="233"/>
      <c r="M50" s="213"/>
      <c r="N50" s="213"/>
      <c r="O50" s="213"/>
      <c r="P50" s="213"/>
      <c r="Q50" s="213"/>
      <c r="R50" s="213"/>
      <c r="S50" s="21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2"/>
    </row>
    <row r="51" spans="2:48" ht="18" customHeight="1">
      <c r="B51" s="1196"/>
      <c r="C51" s="233" t="s">
        <v>764</v>
      </c>
      <c r="D51" s="233"/>
      <c r="E51" s="233"/>
      <c r="F51" s="233"/>
      <c r="G51" s="233"/>
      <c r="H51" s="233"/>
      <c r="I51" s="233"/>
      <c r="J51" s="233"/>
      <c r="K51" s="233"/>
      <c r="L51" s="233"/>
      <c r="M51" s="213"/>
      <c r="N51" s="213"/>
      <c r="O51" s="213"/>
      <c r="P51" s="213"/>
      <c r="Q51" s="213"/>
      <c r="R51" s="213"/>
      <c r="S51" s="21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2"/>
    </row>
    <row r="52" spans="2:48" ht="12.75" customHeight="1">
      <c r="B52" s="1196"/>
      <c r="C52" s="233"/>
      <c r="D52" s="661" t="s">
        <v>765</v>
      </c>
      <c r="E52" s="661"/>
      <c r="F52" s="661"/>
      <c r="G52" s="661" t="s">
        <v>767</v>
      </c>
      <c r="H52" s="661"/>
      <c r="I52" s="661"/>
      <c r="J52" s="661"/>
      <c r="K52" s="661"/>
      <c r="L52" s="661"/>
      <c r="M52" s="661"/>
      <c r="N52" s="661"/>
      <c r="O52" s="661"/>
      <c r="P52" s="661"/>
      <c r="Q52" s="661"/>
      <c r="R52" s="661"/>
      <c r="S52" s="743" t="s">
        <v>768</v>
      </c>
      <c r="T52" s="661"/>
      <c r="U52" s="661"/>
      <c r="V52" s="661"/>
      <c r="W52" s="661"/>
      <c r="X52" s="661"/>
      <c r="Y52" s="661"/>
      <c r="Z52" s="661"/>
      <c r="AA52" s="661"/>
      <c r="AB52" s="661"/>
      <c r="AC52" s="661"/>
      <c r="AD52" s="661"/>
      <c r="AE52" s="661"/>
      <c r="AF52" s="661"/>
      <c r="AG52" s="661"/>
      <c r="AH52" s="661"/>
      <c r="AI52" s="661"/>
      <c r="AJ52" s="661"/>
      <c r="AK52" s="661"/>
      <c r="AL52" s="661"/>
      <c r="AM52" s="661"/>
      <c r="AN52" s="661"/>
      <c r="AO52" s="883" t="s">
        <v>769</v>
      </c>
      <c r="AP52" s="684"/>
      <c r="AQ52" s="684"/>
      <c r="AR52" s="684"/>
      <c r="AS52" s="684"/>
      <c r="AT52" s="684"/>
      <c r="AU52" s="889"/>
      <c r="AV52" s="232"/>
    </row>
    <row r="53" spans="2:48" ht="12.75" customHeight="1">
      <c r="B53" s="1196"/>
      <c r="C53" s="233"/>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890"/>
      <c r="AP53" s="891"/>
      <c r="AQ53" s="891"/>
      <c r="AR53" s="891"/>
      <c r="AS53" s="891"/>
      <c r="AT53" s="891"/>
      <c r="AU53" s="892"/>
      <c r="AV53" s="232"/>
    </row>
    <row r="54" spans="2:48" ht="18" customHeight="1">
      <c r="B54" s="1196"/>
      <c r="C54" s="233"/>
      <c r="D54" s="661" t="s">
        <v>766</v>
      </c>
      <c r="E54" s="661"/>
      <c r="F54" s="661"/>
      <c r="G54" s="661">
        <v>1</v>
      </c>
      <c r="H54" s="661"/>
      <c r="I54" s="661"/>
      <c r="J54" s="661"/>
      <c r="K54" s="661"/>
      <c r="L54" s="661"/>
      <c r="M54" s="661"/>
      <c r="N54" s="661"/>
      <c r="O54" s="661"/>
      <c r="P54" s="661"/>
      <c r="Q54" s="661"/>
      <c r="R54" s="661"/>
      <c r="S54" s="661">
        <v>2</v>
      </c>
      <c r="T54" s="661"/>
      <c r="U54" s="661"/>
      <c r="V54" s="661"/>
      <c r="W54" s="661"/>
      <c r="X54" s="661"/>
      <c r="Y54" s="661"/>
      <c r="Z54" s="661"/>
      <c r="AA54" s="661"/>
      <c r="AB54" s="661"/>
      <c r="AC54" s="661"/>
      <c r="AD54" s="661"/>
      <c r="AE54" s="661"/>
      <c r="AF54" s="661"/>
      <c r="AG54" s="661"/>
      <c r="AH54" s="661"/>
      <c r="AI54" s="661"/>
      <c r="AJ54" s="661"/>
      <c r="AK54" s="661"/>
      <c r="AL54" s="661"/>
      <c r="AM54" s="661"/>
      <c r="AN54" s="661"/>
      <c r="AO54" s="609">
        <v>3</v>
      </c>
      <c r="AP54" s="610"/>
      <c r="AQ54" s="610"/>
      <c r="AR54" s="610"/>
      <c r="AS54" s="610"/>
      <c r="AT54" s="610"/>
      <c r="AU54" s="611"/>
      <c r="AV54" s="232"/>
    </row>
    <row r="55" spans="2:48" ht="13.5" customHeight="1">
      <c r="B55" s="1196"/>
      <c r="C55" s="233" t="s">
        <v>770</v>
      </c>
      <c r="D55" s="233"/>
      <c r="E55" s="233"/>
      <c r="F55" s="233"/>
      <c r="G55" s="233"/>
      <c r="H55" s="233"/>
      <c r="I55" s="233"/>
      <c r="J55" s="233"/>
      <c r="K55" s="233"/>
      <c r="L55" s="233"/>
      <c r="M55" s="213"/>
      <c r="N55" s="213"/>
      <c r="O55" s="213"/>
      <c r="P55" s="213"/>
      <c r="Q55" s="213"/>
      <c r="R55" s="213"/>
      <c r="S55" s="21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2"/>
    </row>
    <row r="56" spans="2:48" ht="13.5" customHeight="1">
      <c r="B56" s="1196"/>
      <c r="C56" s="233"/>
      <c r="D56" s="233"/>
      <c r="E56" s="233"/>
      <c r="F56" s="233"/>
      <c r="G56" s="233"/>
      <c r="H56" s="233"/>
      <c r="I56" s="233"/>
      <c r="J56" s="233"/>
      <c r="K56" s="233"/>
      <c r="L56" s="233"/>
      <c r="M56" s="213"/>
      <c r="N56" s="213"/>
      <c r="O56" s="213"/>
      <c r="P56" s="213"/>
      <c r="Q56" s="213"/>
      <c r="R56" s="213"/>
      <c r="S56" s="21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2"/>
    </row>
    <row r="57" spans="2:48" ht="13.5" customHeight="1">
      <c r="B57" s="1196"/>
      <c r="C57" s="233" t="s">
        <v>877</v>
      </c>
      <c r="D57" s="233"/>
      <c r="E57" s="233"/>
      <c r="F57" s="233"/>
      <c r="G57" s="233"/>
      <c r="H57" s="233"/>
      <c r="I57" s="233"/>
      <c r="J57" s="233"/>
      <c r="K57" s="233"/>
      <c r="L57" s="233"/>
      <c r="M57" s="213"/>
      <c r="N57" s="213"/>
      <c r="O57" s="213"/>
      <c r="P57" s="213"/>
      <c r="Q57" s="213"/>
      <c r="R57" s="213"/>
      <c r="S57" s="21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2"/>
    </row>
    <row r="58" spans="2:48" ht="13.5" customHeight="1">
      <c r="B58" s="1196"/>
      <c r="C58" s="233" t="s">
        <v>771</v>
      </c>
      <c r="D58" s="233"/>
      <c r="E58" s="233"/>
      <c r="F58" s="233"/>
      <c r="G58" s="233"/>
      <c r="H58" s="233"/>
      <c r="I58" s="233"/>
      <c r="J58" s="233"/>
      <c r="K58" s="233"/>
      <c r="L58" s="233"/>
      <c r="M58" s="213"/>
      <c r="N58" s="213"/>
      <c r="O58" s="213"/>
      <c r="P58" s="213"/>
      <c r="Q58" s="213"/>
      <c r="R58" s="213"/>
      <c r="S58" s="21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2"/>
    </row>
    <row r="59" spans="2:48" ht="9" customHeight="1" thickBot="1">
      <c r="B59" s="1197"/>
      <c r="C59" s="234"/>
      <c r="D59" s="234"/>
      <c r="E59" s="234"/>
      <c r="F59" s="234"/>
      <c r="G59" s="234"/>
      <c r="H59" s="234"/>
      <c r="I59" s="234"/>
      <c r="J59" s="234"/>
      <c r="K59" s="234"/>
      <c r="L59" s="234"/>
      <c r="M59" s="235"/>
      <c r="N59" s="235"/>
      <c r="O59" s="235"/>
      <c r="P59" s="235"/>
      <c r="Q59" s="235"/>
      <c r="R59" s="235"/>
      <c r="S59" s="235"/>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6"/>
    </row>
    <row r="60" spans="2:48" ht="15" customHeight="1">
      <c r="B60" s="138"/>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row>
    <row r="61" spans="2:48" ht="13.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row>
    <row r="62" spans="1:48" ht="26.25" customHeight="1">
      <c r="A62" s="21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1089" t="s">
        <v>578</v>
      </c>
      <c r="AT62" s="1089"/>
      <c r="AU62" s="1089"/>
      <c r="AV62" s="1089"/>
    </row>
    <row r="63" spans="1:48" ht="26.25" customHeight="1">
      <c r="A63" s="211"/>
      <c r="B63" s="670" t="s">
        <v>501</v>
      </c>
      <c r="C63" s="671"/>
      <c r="D63" s="671"/>
      <c r="E63" s="671"/>
      <c r="F63" s="671"/>
      <c r="G63" s="671"/>
      <c r="H63" s="672"/>
      <c r="I63" s="670" t="s">
        <v>579</v>
      </c>
      <c r="J63" s="671"/>
      <c r="K63" s="671"/>
      <c r="L63" s="671"/>
      <c r="M63" s="671"/>
      <c r="N63" s="671"/>
      <c r="O63" s="671"/>
      <c r="P63" s="671"/>
      <c r="Q63" s="671"/>
      <c r="R63" s="671"/>
      <c r="S63" s="672"/>
      <c r="T63" s="670" t="s">
        <v>502</v>
      </c>
      <c r="U63" s="671"/>
      <c r="V63" s="671"/>
      <c r="W63" s="671"/>
      <c r="X63" s="671"/>
      <c r="Y63" s="671"/>
      <c r="Z63" s="672"/>
      <c r="AA63" s="670" t="s">
        <v>580</v>
      </c>
      <c r="AB63" s="671"/>
      <c r="AC63" s="671"/>
      <c r="AD63" s="671"/>
      <c r="AE63" s="671"/>
      <c r="AF63" s="671"/>
      <c r="AG63" s="672"/>
      <c r="AH63" s="670" t="s">
        <v>503</v>
      </c>
      <c r="AI63" s="671"/>
      <c r="AJ63" s="671"/>
      <c r="AK63" s="671"/>
      <c r="AL63" s="671"/>
      <c r="AM63" s="671"/>
      <c r="AN63" s="671"/>
      <c r="AO63" s="671"/>
      <c r="AP63" s="671"/>
      <c r="AQ63" s="672"/>
      <c r="AR63" s="1090" t="s">
        <v>504</v>
      </c>
      <c r="AS63" s="1090"/>
      <c r="AT63" s="1090"/>
      <c r="AU63" s="1090"/>
      <c r="AV63" s="1090"/>
    </row>
    <row r="64" spans="1:48" ht="26.25" customHeight="1">
      <c r="A64" s="211"/>
      <c r="B64" s="664" t="s">
        <v>581</v>
      </c>
      <c r="C64" s="666"/>
      <c r="D64" s="664" t="s">
        <v>772</v>
      </c>
      <c r="E64" s="665"/>
      <c r="F64" s="665"/>
      <c r="G64" s="665"/>
      <c r="H64" s="666"/>
      <c r="I64" s="791" t="s">
        <v>582</v>
      </c>
      <c r="J64" s="792"/>
      <c r="K64" s="792"/>
      <c r="L64" s="792"/>
      <c r="M64" s="792"/>
      <c r="N64" s="793"/>
      <c r="O64" s="790" t="s">
        <v>583</v>
      </c>
      <c r="P64" s="773"/>
      <c r="Q64" s="773"/>
      <c r="R64" s="773"/>
      <c r="S64" s="774"/>
      <c r="T64" s="772" t="s">
        <v>672</v>
      </c>
      <c r="U64" s="773"/>
      <c r="V64" s="773"/>
      <c r="W64" s="773"/>
      <c r="X64" s="773"/>
      <c r="Y64" s="773"/>
      <c r="Z64" s="774"/>
      <c r="AA64" s="1047"/>
      <c r="AB64" s="1048"/>
      <c r="AC64" s="1048"/>
      <c r="AD64" s="1048"/>
      <c r="AE64" s="1048"/>
      <c r="AF64" s="1048"/>
      <c r="AG64" s="1049"/>
      <c r="AH64" s="1077" t="s">
        <v>585</v>
      </c>
      <c r="AI64" s="1078"/>
      <c r="AJ64" s="1078"/>
      <c r="AK64" s="1078"/>
      <c r="AL64" s="1078"/>
      <c r="AM64" s="1078"/>
      <c r="AN64" s="1078"/>
      <c r="AO64" s="1078"/>
      <c r="AP64" s="1078"/>
      <c r="AQ64" s="1079"/>
      <c r="AR64" s="1047">
        <f>AA64</f>
        <v>0</v>
      </c>
      <c r="AS64" s="1048"/>
      <c r="AT64" s="1048"/>
      <c r="AU64" s="1048"/>
      <c r="AV64" s="1049"/>
    </row>
    <row r="65" spans="1:48" ht="26.25" customHeight="1">
      <c r="A65" s="211"/>
      <c r="B65" s="1050"/>
      <c r="C65" s="1051"/>
      <c r="D65" s="1050"/>
      <c r="E65" s="1052"/>
      <c r="F65" s="1052"/>
      <c r="G65" s="1052"/>
      <c r="H65" s="1051"/>
      <c r="I65" s="794"/>
      <c r="J65" s="662"/>
      <c r="K65" s="662"/>
      <c r="L65" s="662"/>
      <c r="M65" s="662"/>
      <c r="N65" s="663"/>
      <c r="O65" s="662" t="s">
        <v>586</v>
      </c>
      <c r="P65" s="662"/>
      <c r="Q65" s="662"/>
      <c r="R65" s="662"/>
      <c r="S65" s="663"/>
      <c r="T65" s="772" t="s">
        <v>675</v>
      </c>
      <c r="U65" s="773"/>
      <c r="V65" s="773"/>
      <c r="W65" s="773"/>
      <c r="X65" s="773"/>
      <c r="Y65" s="773"/>
      <c r="Z65" s="774"/>
      <c r="AA65" s="1047"/>
      <c r="AB65" s="1048"/>
      <c r="AC65" s="1048"/>
      <c r="AD65" s="1048"/>
      <c r="AE65" s="1048"/>
      <c r="AF65" s="1048"/>
      <c r="AG65" s="1049"/>
      <c r="AH65" s="1077" t="s">
        <v>585</v>
      </c>
      <c r="AI65" s="1078"/>
      <c r="AJ65" s="1078"/>
      <c r="AK65" s="1078"/>
      <c r="AL65" s="1078"/>
      <c r="AM65" s="1078"/>
      <c r="AN65" s="1078"/>
      <c r="AO65" s="1078"/>
      <c r="AP65" s="1078"/>
      <c r="AQ65" s="1079"/>
      <c r="AR65" s="1047">
        <f>AA65</f>
        <v>0</v>
      </c>
      <c r="AS65" s="1048"/>
      <c r="AT65" s="1048"/>
      <c r="AU65" s="1048"/>
      <c r="AV65" s="1049"/>
    </row>
    <row r="66" spans="1:48" ht="26.25" customHeight="1">
      <c r="A66" s="211"/>
      <c r="B66" s="1050"/>
      <c r="C66" s="1051"/>
      <c r="D66" s="1050"/>
      <c r="E66" s="1052"/>
      <c r="F66" s="1052"/>
      <c r="G66" s="1052"/>
      <c r="H66" s="1051"/>
      <c r="I66" s="664" t="s">
        <v>756</v>
      </c>
      <c r="J66" s="665"/>
      <c r="K66" s="665"/>
      <c r="L66" s="665"/>
      <c r="M66" s="665"/>
      <c r="N66" s="666"/>
      <c r="O66" s="790" t="s">
        <v>583</v>
      </c>
      <c r="P66" s="773"/>
      <c r="Q66" s="773"/>
      <c r="R66" s="773"/>
      <c r="S66" s="774"/>
      <c r="T66" s="772" t="s">
        <v>672</v>
      </c>
      <c r="U66" s="773"/>
      <c r="V66" s="773"/>
      <c r="W66" s="773"/>
      <c r="X66" s="773"/>
      <c r="Y66" s="773"/>
      <c r="Z66" s="774"/>
      <c r="AA66" s="1047"/>
      <c r="AB66" s="1048"/>
      <c r="AC66" s="1048"/>
      <c r="AD66" s="1048"/>
      <c r="AE66" s="1048"/>
      <c r="AF66" s="1048"/>
      <c r="AG66" s="1049"/>
      <c r="AH66" s="1077" t="s">
        <v>585</v>
      </c>
      <c r="AI66" s="1078"/>
      <c r="AJ66" s="1078"/>
      <c r="AK66" s="1078"/>
      <c r="AL66" s="1078"/>
      <c r="AM66" s="1078"/>
      <c r="AN66" s="1078"/>
      <c r="AO66" s="1078"/>
      <c r="AP66" s="1078"/>
      <c r="AQ66" s="1079"/>
      <c r="AR66" s="1047">
        <f>AA66</f>
        <v>0</v>
      </c>
      <c r="AS66" s="1048"/>
      <c r="AT66" s="1048"/>
      <c r="AU66" s="1048"/>
      <c r="AV66" s="1049"/>
    </row>
    <row r="67" spans="1:48" ht="26.25" customHeight="1">
      <c r="A67" s="211"/>
      <c r="B67" s="1050"/>
      <c r="C67" s="1051"/>
      <c r="D67" s="1050"/>
      <c r="E67" s="1052"/>
      <c r="F67" s="1052"/>
      <c r="G67" s="1052"/>
      <c r="H67" s="1051"/>
      <c r="I67" s="667"/>
      <c r="J67" s="668"/>
      <c r="K67" s="668"/>
      <c r="L67" s="668"/>
      <c r="M67" s="668"/>
      <c r="N67" s="669"/>
      <c r="O67" s="662" t="s">
        <v>586</v>
      </c>
      <c r="P67" s="662"/>
      <c r="Q67" s="662"/>
      <c r="R67" s="662"/>
      <c r="S67" s="663"/>
      <c r="T67" s="790" t="s">
        <v>151</v>
      </c>
      <c r="U67" s="773"/>
      <c r="V67" s="773"/>
      <c r="W67" s="773"/>
      <c r="X67" s="773"/>
      <c r="Y67" s="773"/>
      <c r="Z67" s="774"/>
      <c r="AA67" s="1047"/>
      <c r="AB67" s="1048"/>
      <c r="AC67" s="1048"/>
      <c r="AD67" s="1048"/>
      <c r="AE67" s="1048"/>
      <c r="AF67" s="1048"/>
      <c r="AG67" s="1049"/>
      <c r="AH67" s="1077" t="s">
        <v>585</v>
      </c>
      <c r="AI67" s="1078"/>
      <c r="AJ67" s="1078"/>
      <c r="AK67" s="1078"/>
      <c r="AL67" s="1078"/>
      <c r="AM67" s="1078"/>
      <c r="AN67" s="1078"/>
      <c r="AO67" s="1078"/>
      <c r="AP67" s="1078"/>
      <c r="AQ67" s="1079"/>
      <c r="AR67" s="1047">
        <f>AA67</f>
        <v>0</v>
      </c>
      <c r="AS67" s="1048"/>
      <c r="AT67" s="1048"/>
      <c r="AU67" s="1048"/>
      <c r="AV67" s="1049"/>
    </row>
    <row r="68" spans="1:48" ht="26.25" customHeight="1">
      <c r="A68" s="211"/>
      <c r="B68" s="667"/>
      <c r="C68" s="669"/>
      <c r="D68" s="667"/>
      <c r="E68" s="668"/>
      <c r="F68" s="668"/>
      <c r="G68" s="668"/>
      <c r="H68" s="669"/>
      <c r="I68" s="624" t="s">
        <v>587</v>
      </c>
      <c r="J68" s="625"/>
      <c r="K68" s="625"/>
      <c r="L68" s="625"/>
      <c r="M68" s="625"/>
      <c r="N68" s="625"/>
      <c r="O68" s="625"/>
      <c r="P68" s="625"/>
      <c r="Q68" s="625"/>
      <c r="R68" s="625"/>
      <c r="S68" s="626"/>
      <c r="T68" s="899"/>
      <c r="U68" s="900"/>
      <c r="V68" s="900"/>
      <c r="W68" s="900"/>
      <c r="X68" s="900"/>
      <c r="Y68" s="900"/>
      <c r="Z68" s="901"/>
      <c r="AA68" s="902">
        <f>SUM(AA64:AG67)</f>
        <v>0</v>
      </c>
      <c r="AB68" s="903"/>
      <c r="AC68" s="903"/>
      <c r="AD68" s="903"/>
      <c r="AE68" s="903"/>
      <c r="AF68" s="903"/>
      <c r="AG68" s="904"/>
      <c r="AH68" s="905"/>
      <c r="AI68" s="906"/>
      <c r="AJ68" s="906"/>
      <c r="AK68" s="906"/>
      <c r="AL68" s="906"/>
      <c r="AM68" s="906"/>
      <c r="AN68" s="906"/>
      <c r="AO68" s="906"/>
      <c r="AP68" s="906"/>
      <c r="AQ68" s="907"/>
      <c r="AR68" s="902">
        <f>SUM(AR64:AV67)</f>
        <v>0</v>
      </c>
      <c r="AS68" s="903"/>
      <c r="AT68" s="903"/>
      <c r="AU68" s="903"/>
      <c r="AV68" s="904"/>
    </row>
    <row r="69" spans="1:48" ht="26.25" customHeight="1">
      <c r="A69" s="211"/>
      <c r="B69" s="664" t="s">
        <v>879</v>
      </c>
      <c r="C69" s="666"/>
      <c r="D69" s="652" t="s">
        <v>445</v>
      </c>
      <c r="E69" s="653"/>
      <c r="F69" s="653"/>
      <c r="G69" s="653"/>
      <c r="H69" s="654"/>
      <c r="I69" s="664" t="s">
        <v>673</v>
      </c>
      <c r="J69" s="665"/>
      <c r="K69" s="665"/>
      <c r="L69" s="665"/>
      <c r="M69" s="665"/>
      <c r="N69" s="666"/>
      <c r="O69" s="790" t="s">
        <v>583</v>
      </c>
      <c r="P69" s="773"/>
      <c r="Q69" s="773"/>
      <c r="R69" s="773"/>
      <c r="S69" s="774"/>
      <c r="T69" s="790" t="s">
        <v>584</v>
      </c>
      <c r="U69" s="773"/>
      <c r="V69" s="773"/>
      <c r="W69" s="773"/>
      <c r="X69" s="773"/>
      <c r="Y69" s="773"/>
      <c r="Z69" s="774"/>
      <c r="AA69" s="1047"/>
      <c r="AB69" s="1048"/>
      <c r="AC69" s="1048"/>
      <c r="AD69" s="1048"/>
      <c r="AE69" s="1048"/>
      <c r="AF69" s="1048"/>
      <c r="AG69" s="1049"/>
      <c r="AH69" s="1077" t="s">
        <v>585</v>
      </c>
      <c r="AI69" s="1078"/>
      <c r="AJ69" s="1078"/>
      <c r="AK69" s="1078"/>
      <c r="AL69" s="1078"/>
      <c r="AM69" s="1078"/>
      <c r="AN69" s="1078"/>
      <c r="AO69" s="1078"/>
      <c r="AP69" s="1078"/>
      <c r="AQ69" s="1079"/>
      <c r="AR69" s="748">
        <f>AA69</f>
        <v>0</v>
      </c>
      <c r="AS69" s="749"/>
      <c r="AT69" s="749"/>
      <c r="AU69" s="749"/>
      <c r="AV69" s="750"/>
    </row>
    <row r="70" spans="1:48" ht="26.25" customHeight="1">
      <c r="A70" s="211"/>
      <c r="B70" s="1050"/>
      <c r="C70" s="1051"/>
      <c r="D70" s="655"/>
      <c r="E70" s="656"/>
      <c r="F70" s="656"/>
      <c r="G70" s="656"/>
      <c r="H70" s="657"/>
      <c r="I70" s="667"/>
      <c r="J70" s="668"/>
      <c r="K70" s="668"/>
      <c r="L70" s="668"/>
      <c r="M70" s="668"/>
      <c r="N70" s="669"/>
      <c r="O70" s="662" t="s">
        <v>586</v>
      </c>
      <c r="P70" s="662"/>
      <c r="Q70" s="662"/>
      <c r="R70" s="662"/>
      <c r="S70" s="663"/>
      <c r="T70" s="772" t="s">
        <v>675</v>
      </c>
      <c r="U70" s="773"/>
      <c r="V70" s="773"/>
      <c r="W70" s="773"/>
      <c r="X70" s="773"/>
      <c r="Y70" s="773"/>
      <c r="Z70" s="774"/>
      <c r="AA70" s="1047"/>
      <c r="AB70" s="1048"/>
      <c r="AC70" s="1048"/>
      <c r="AD70" s="1048"/>
      <c r="AE70" s="1048"/>
      <c r="AF70" s="1048"/>
      <c r="AG70" s="1049"/>
      <c r="AH70" s="1077" t="s">
        <v>585</v>
      </c>
      <c r="AI70" s="1078"/>
      <c r="AJ70" s="1078"/>
      <c r="AK70" s="1078"/>
      <c r="AL70" s="1078"/>
      <c r="AM70" s="1078"/>
      <c r="AN70" s="1078"/>
      <c r="AO70" s="1078"/>
      <c r="AP70" s="1078"/>
      <c r="AQ70" s="1079"/>
      <c r="AR70" s="748">
        <f>AA70</f>
        <v>0</v>
      </c>
      <c r="AS70" s="749"/>
      <c r="AT70" s="749"/>
      <c r="AU70" s="749"/>
      <c r="AV70" s="750"/>
    </row>
    <row r="71" spans="1:48" ht="26.25" customHeight="1">
      <c r="A71" s="211"/>
      <c r="B71" s="1050"/>
      <c r="C71" s="1051"/>
      <c r="D71" s="655"/>
      <c r="E71" s="656"/>
      <c r="F71" s="656"/>
      <c r="G71" s="656"/>
      <c r="H71" s="657"/>
      <c r="I71" s="664" t="s">
        <v>674</v>
      </c>
      <c r="J71" s="665"/>
      <c r="K71" s="665"/>
      <c r="L71" s="665"/>
      <c r="M71" s="665"/>
      <c r="N71" s="666"/>
      <c r="O71" s="790" t="s">
        <v>583</v>
      </c>
      <c r="P71" s="773"/>
      <c r="Q71" s="773"/>
      <c r="R71" s="773"/>
      <c r="S71" s="774"/>
      <c r="T71" s="790" t="s">
        <v>584</v>
      </c>
      <c r="U71" s="773"/>
      <c r="V71" s="773"/>
      <c r="W71" s="773"/>
      <c r="X71" s="773"/>
      <c r="Y71" s="773"/>
      <c r="Z71" s="774"/>
      <c r="AA71" s="1047"/>
      <c r="AB71" s="1048"/>
      <c r="AC71" s="1048"/>
      <c r="AD71" s="1048"/>
      <c r="AE71" s="1048"/>
      <c r="AF71" s="1048"/>
      <c r="AG71" s="1049"/>
      <c r="AH71" s="1077" t="s">
        <v>585</v>
      </c>
      <c r="AI71" s="1078"/>
      <c r="AJ71" s="1078"/>
      <c r="AK71" s="1078"/>
      <c r="AL71" s="1078"/>
      <c r="AM71" s="1078"/>
      <c r="AN71" s="1078"/>
      <c r="AO71" s="1078"/>
      <c r="AP71" s="1078"/>
      <c r="AQ71" s="1079"/>
      <c r="AR71" s="748">
        <f>AA71</f>
        <v>0</v>
      </c>
      <c r="AS71" s="749"/>
      <c r="AT71" s="749"/>
      <c r="AU71" s="749"/>
      <c r="AV71" s="750"/>
    </row>
    <row r="72" spans="1:48" ht="26.25" customHeight="1">
      <c r="A72" s="211"/>
      <c r="B72" s="1050"/>
      <c r="C72" s="1051"/>
      <c r="D72" s="655"/>
      <c r="E72" s="656"/>
      <c r="F72" s="656"/>
      <c r="G72" s="656"/>
      <c r="H72" s="657"/>
      <c r="I72" s="667"/>
      <c r="J72" s="668"/>
      <c r="K72" s="668"/>
      <c r="L72" s="668"/>
      <c r="M72" s="668"/>
      <c r="N72" s="669"/>
      <c r="O72" s="662" t="s">
        <v>586</v>
      </c>
      <c r="P72" s="662"/>
      <c r="Q72" s="662"/>
      <c r="R72" s="662"/>
      <c r="S72" s="663"/>
      <c r="T72" s="772" t="s">
        <v>675</v>
      </c>
      <c r="U72" s="773"/>
      <c r="V72" s="773"/>
      <c r="W72" s="773"/>
      <c r="X72" s="773"/>
      <c r="Y72" s="773"/>
      <c r="Z72" s="774"/>
      <c r="AA72" s="1047"/>
      <c r="AB72" s="1048"/>
      <c r="AC72" s="1048"/>
      <c r="AD72" s="1048"/>
      <c r="AE72" s="1048"/>
      <c r="AF72" s="1048"/>
      <c r="AG72" s="1049"/>
      <c r="AH72" s="1077" t="s">
        <v>585</v>
      </c>
      <c r="AI72" s="1078"/>
      <c r="AJ72" s="1078"/>
      <c r="AK72" s="1078"/>
      <c r="AL72" s="1078"/>
      <c r="AM72" s="1078"/>
      <c r="AN72" s="1078"/>
      <c r="AO72" s="1078"/>
      <c r="AP72" s="1078"/>
      <c r="AQ72" s="1079"/>
      <c r="AR72" s="748">
        <f>AA72</f>
        <v>0</v>
      </c>
      <c r="AS72" s="749"/>
      <c r="AT72" s="749"/>
      <c r="AU72" s="749"/>
      <c r="AV72" s="750"/>
    </row>
    <row r="73" spans="1:48" ht="26.25" customHeight="1">
      <c r="A73" s="211"/>
      <c r="B73" s="1050"/>
      <c r="C73" s="1051"/>
      <c r="D73" s="658"/>
      <c r="E73" s="659"/>
      <c r="F73" s="659"/>
      <c r="G73" s="659"/>
      <c r="H73" s="660"/>
      <c r="I73" s="624" t="s">
        <v>880</v>
      </c>
      <c r="J73" s="625"/>
      <c r="K73" s="625"/>
      <c r="L73" s="625"/>
      <c r="M73" s="625"/>
      <c r="N73" s="625"/>
      <c r="O73" s="625"/>
      <c r="P73" s="625"/>
      <c r="Q73" s="625"/>
      <c r="R73" s="625"/>
      <c r="S73" s="626"/>
      <c r="T73" s="899"/>
      <c r="U73" s="900"/>
      <c r="V73" s="900"/>
      <c r="W73" s="900"/>
      <c r="X73" s="900"/>
      <c r="Y73" s="900"/>
      <c r="Z73" s="901"/>
      <c r="AA73" s="902">
        <f>SUM(AA69:AG72)</f>
        <v>0</v>
      </c>
      <c r="AB73" s="903"/>
      <c r="AC73" s="903"/>
      <c r="AD73" s="903"/>
      <c r="AE73" s="903"/>
      <c r="AF73" s="903"/>
      <c r="AG73" s="904"/>
      <c r="AH73" s="905"/>
      <c r="AI73" s="906"/>
      <c r="AJ73" s="906"/>
      <c r="AK73" s="906"/>
      <c r="AL73" s="906"/>
      <c r="AM73" s="906"/>
      <c r="AN73" s="906"/>
      <c r="AO73" s="906"/>
      <c r="AP73" s="906"/>
      <c r="AQ73" s="907"/>
      <c r="AR73" s="902">
        <f>SUM(AR69:AV72)</f>
        <v>0</v>
      </c>
      <c r="AS73" s="903"/>
      <c r="AT73" s="903"/>
      <c r="AU73" s="903"/>
      <c r="AV73" s="904"/>
    </row>
    <row r="74" spans="1:48" ht="18" customHeight="1">
      <c r="A74" s="211"/>
      <c r="B74" s="1050"/>
      <c r="C74" s="1051"/>
      <c r="D74" s="546" t="s">
        <v>506</v>
      </c>
      <c r="E74" s="546"/>
      <c r="F74" s="546"/>
      <c r="G74" s="546"/>
      <c r="H74" s="546"/>
      <c r="I74" s="751" t="s">
        <v>589</v>
      </c>
      <c r="J74" s="758"/>
      <c r="K74" s="758"/>
      <c r="L74" s="758"/>
      <c r="M74" s="758"/>
      <c r="N74" s="759"/>
      <c r="O74" s="778" t="s">
        <v>676</v>
      </c>
      <c r="P74" s="778"/>
      <c r="Q74" s="778"/>
      <c r="R74" s="778"/>
      <c r="S74" s="779"/>
      <c r="T74" s="883" t="s">
        <v>590</v>
      </c>
      <c r="U74" s="884"/>
      <c r="V74" s="884"/>
      <c r="W74" s="884"/>
      <c r="X74" s="884"/>
      <c r="Y74" s="884"/>
      <c r="Z74" s="885"/>
      <c r="AA74" s="727"/>
      <c r="AB74" s="728"/>
      <c r="AC74" s="728"/>
      <c r="AD74" s="728"/>
      <c r="AE74" s="728"/>
      <c r="AF74" s="728"/>
      <c r="AG74" s="729"/>
      <c r="AH74" s="929" t="s">
        <v>505</v>
      </c>
      <c r="AI74" s="930"/>
      <c r="AJ74" s="930"/>
      <c r="AK74" s="930"/>
      <c r="AL74" s="930"/>
      <c r="AM74" s="930"/>
      <c r="AN74" s="930"/>
      <c r="AO74" s="930"/>
      <c r="AP74" s="930"/>
      <c r="AQ74" s="931"/>
      <c r="AR74" s="769"/>
      <c r="AS74" s="770"/>
      <c r="AT74" s="770"/>
      <c r="AU74" s="770"/>
      <c r="AV74" s="771"/>
    </row>
    <row r="75" spans="1:48" ht="20.25" customHeight="1">
      <c r="A75" s="211"/>
      <c r="B75" s="1050"/>
      <c r="C75" s="1051"/>
      <c r="D75" s="546"/>
      <c r="E75" s="546"/>
      <c r="F75" s="546"/>
      <c r="G75" s="546"/>
      <c r="H75" s="546"/>
      <c r="I75" s="760"/>
      <c r="J75" s="761"/>
      <c r="K75" s="761"/>
      <c r="L75" s="761"/>
      <c r="M75" s="761"/>
      <c r="N75" s="762"/>
      <c r="O75" s="778" t="s">
        <v>677</v>
      </c>
      <c r="P75" s="778"/>
      <c r="Q75" s="778"/>
      <c r="R75" s="778"/>
      <c r="S75" s="779"/>
      <c r="T75" s="886"/>
      <c r="U75" s="887"/>
      <c r="V75" s="887"/>
      <c r="W75" s="887"/>
      <c r="X75" s="887"/>
      <c r="Y75" s="887"/>
      <c r="Z75" s="888"/>
      <c r="AA75" s="727"/>
      <c r="AB75" s="728"/>
      <c r="AC75" s="728"/>
      <c r="AD75" s="728"/>
      <c r="AE75" s="728"/>
      <c r="AF75" s="728"/>
      <c r="AG75" s="729"/>
      <c r="AH75" s="932"/>
      <c r="AI75" s="933"/>
      <c r="AJ75" s="933"/>
      <c r="AK75" s="933"/>
      <c r="AL75" s="933"/>
      <c r="AM75" s="933"/>
      <c r="AN75" s="933"/>
      <c r="AO75" s="933"/>
      <c r="AP75" s="933"/>
      <c r="AQ75" s="934"/>
      <c r="AR75" s="769"/>
      <c r="AS75" s="770"/>
      <c r="AT75" s="770"/>
      <c r="AU75" s="770"/>
      <c r="AV75" s="771"/>
    </row>
    <row r="76" spans="1:49" ht="26.25" customHeight="1">
      <c r="A76" s="211"/>
      <c r="B76" s="1050"/>
      <c r="C76" s="1051"/>
      <c r="D76" s="546"/>
      <c r="E76" s="546"/>
      <c r="F76" s="546"/>
      <c r="G76" s="546"/>
      <c r="H76" s="546"/>
      <c r="I76" s="624" t="s">
        <v>591</v>
      </c>
      <c r="J76" s="625"/>
      <c r="K76" s="625"/>
      <c r="L76" s="625"/>
      <c r="M76" s="625"/>
      <c r="N76" s="625"/>
      <c r="O76" s="625"/>
      <c r="P76" s="625"/>
      <c r="Q76" s="625"/>
      <c r="R76" s="625"/>
      <c r="S76" s="626"/>
      <c r="T76" s="708" t="s">
        <v>592</v>
      </c>
      <c r="U76" s="709"/>
      <c r="V76" s="709"/>
      <c r="W76" s="709"/>
      <c r="X76" s="709"/>
      <c r="Y76" s="709"/>
      <c r="Z76" s="710"/>
      <c r="AA76" s="727"/>
      <c r="AB76" s="728"/>
      <c r="AC76" s="728"/>
      <c r="AD76" s="728"/>
      <c r="AE76" s="728"/>
      <c r="AF76" s="728"/>
      <c r="AG76" s="729"/>
      <c r="AH76" s="724" t="s">
        <v>505</v>
      </c>
      <c r="AI76" s="725"/>
      <c r="AJ76" s="725"/>
      <c r="AK76" s="725"/>
      <c r="AL76" s="725"/>
      <c r="AM76" s="725"/>
      <c r="AN76" s="725"/>
      <c r="AO76" s="725"/>
      <c r="AP76" s="725"/>
      <c r="AQ76" s="726"/>
      <c r="AR76" s="769"/>
      <c r="AS76" s="770"/>
      <c r="AT76" s="770"/>
      <c r="AU76" s="770"/>
      <c r="AV76" s="771"/>
      <c r="AW76" s="126">
        <f>IF(Q76=0,0,IF(Q76&lt;15,6000000,IF(Q76&lt;30,10000000,15000000)))</f>
        <v>0</v>
      </c>
    </row>
    <row r="77" spans="1:48" ht="26.25" customHeight="1">
      <c r="A77" s="211"/>
      <c r="B77" s="1050"/>
      <c r="C77" s="1051"/>
      <c r="D77" s="546"/>
      <c r="E77" s="546"/>
      <c r="F77" s="546"/>
      <c r="G77" s="546"/>
      <c r="H77" s="546"/>
      <c r="I77" s="751" t="s">
        <v>681</v>
      </c>
      <c r="J77" s="758"/>
      <c r="K77" s="758"/>
      <c r="L77" s="751" t="s">
        <v>680</v>
      </c>
      <c r="M77" s="758"/>
      <c r="N77" s="758"/>
      <c r="O77" s="759"/>
      <c r="P77" s="625" t="s">
        <v>679</v>
      </c>
      <c r="Q77" s="625"/>
      <c r="R77" s="625"/>
      <c r="S77" s="626"/>
      <c r="T77" s="883" t="s">
        <v>593</v>
      </c>
      <c r="U77" s="884"/>
      <c r="V77" s="884"/>
      <c r="W77" s="884"/>
      <c r="X77" s="884"/>
      <c r="Y77" s="884"/>
      <c r="Z77" s="885"/>
      <c r="AA77" s="877"/>
      <c r="AB77" s="878"/>
      <c r="AC77" s="878"/>
      <c r="AD77" s="878"/>
      <c r="AE77" s="878"/>
      <c r="AF77" s="878"/>
      <c r="AG77" s="879"/>
      <c r="AH77" s="929" t="s">
        <v>505</v>
      </c>
      <c r="AI77" s="930"/>
      <c r="AJ77" s="930"/>
      <c r="AK77" s="930"/>
      <c r="AL77" s="930"/>
      <c r="AM77" s="930"/>
      <c r="AN77" s="930"/>
      <c r="AO77" s="930"/>
      <c r="AP77" s="930"/>
      <c r="AQ77" s="931"/>
      <c r="AR77" s="769"/>
      <c r="AS77" s="770"/>
      <c r="AT77" s="770"/>
      <c r="AU77" s="770"/>
      <c r="AV77" s="771"/>
    </row>
    <row r="78" spans="1:48" ht="26.25" customHeight="1">
      <c r="A78" s="211"/>
      <c r="B78" s="1050"/>
      <c r="C78" s="1051"/>
      <c r="D78" s="546"/>
      <c r="E78" s="546"/>
      <c r="F78" s="546"/>
      <c r="G78" s="546"/>
      <c r="H78" s="546"/>
      <c r="I78" s="845"/>
      <c r="J78" s="857"/>
      <c r="K78" s="857"/>
      <c r="L78" s="845"/>
      <c r="M78" s="857"/>
      <c r="N78" s="857"/>
      <c r="O78" s="846"/>
      <c r="P78" s="625" t="s">
        <v>678</v>
      </c>
      <c r="Q78" s="625"/>
      <c r="R78" s="625"/>
      <c r="S78" s="626"/>
      <c r="T78" s="1074"/>
      <c r="U78" s="1075"/>
      <c r="V78" s="1075"/>
      <c r="W78" s="1075"/>
      <c r="X78" s="1075"/>
      <c r="Y78" s="1075"/>
      <c r="Z78" s="1076"/>
      <c r="AA78" s="877"/>
      <c r="AB78" s="878"/>
      <c r="AC78" s="878"/>
      <c r="AD78" s="878"/>
      <c r="AE78" s="878"/>
      <c r="AF78" s="878"/>
      <c r="AG78" s="879"/>
      <c r="AH78" s="935"/>
      <c r="AI78" s="936"/>
      <c r="AJ78" s="936"/>
      <c r="AK78" s="936"/>
      <c r="AL78" s="936"/>
      <c r="AM78" s="936"/>
      <c r="AN78" s="936"/>
      <c r="AO78" s="936"/>
      <c r="AP78" s="936"/>
      <c r="AQ78" s="937"/>
      <c r="AR78" s="769"/>
      <c r="AS78" s="770"/>
      <c r="AT78" s="770"/>
      <c r="AU78" s="770"/>
      <c r="AV78" s="771"/>
    </row>
    <row r="79" spans="1:48" ht="26.25" customHeight="1">
      <c r="A79" s="211"/>
      <c r="B79" s="1050"/>
      <c r="C79" s="1051"/>
      <c r="D79" s="546"/>
      <c r="E79" s="546"/>
      <c r="F79" s="546"/>
      <c r="G79" s="546"/>
      <c r="H79" s="546"/>
      <c r="I79" s="845"/>
      <c r="J79" s="857"/>
      <c r="K79" s="857"/>
      <c r="L79" s="760"/>
      <c r="M79" s="761"/>
      <c r="N79" s="761"/>
      <c r="O79" s="762"/>
      <c r="P79" s="624" t="s">
        <v>683</v>
      </c>
      <c r="Q79" s="625"/>
      <c r="R79" s="625"/>
      <c r="S79" s="626"/>
      <c r="T79" s="1074"/>
      <c r="U79" s="1075"/>
      <c r="V79" s="1075"/>
      <c r="W79" s="1075"/>
      <c r="X79" s="1075"/>
      <c r="Y79" s="1075"/>
      <c r="Z79" s="1076"/>
      <c r="AA79" s="877"/>
      <c r="AB79" s="878"/>
      <c r="AC79" s="878"/>
      <c r="AD79" s="878"/>
      <c r="AE79" s="878"/>
      <c r="AF79" s="878"/>
      <c r="AG79" s="879"/>
      <c r="AH79" s="935"/>
      <c r="AI79" s="936"/>
      <c r="AJ79" s="936"/>
      <c r="AK79" s="936"/>
      <c r="AL79" s="936"/>
      <c r="AM79" s="936"/>
      <c r="AN79" s="936"/>
      <c r="AO79" s="936"/>
      <c r="AP79" s="936"/>
      <c r="AQ79" s="937"/>
      <c r="AR79" s="769"/>
      <c r="AS79" s="770"/>
      <c r="AT79" s="770"/>
      <c r="AU79" s="770"/>
      <c r="AV79" s="771"/>
    </row>
    <row r="80" spans="1:48" ht="26.25" customHeight="1">
      <c r="A80" s="211"/>
      <c r="B80" s="1050"/>
      <c r="C80" s="1051"/>
      <c r="D80" s="546"/>
      <c r="E80" s="546"/>
      <c r="F80" s="546"/>
      <c r="G80" s="546"/>
      <c r="H80" s="546"/>
      <c r="I80" s="845"/>
      <c r="J80" s="857"/>
      <c r="K80" s="857"/>
      <c r="L80" s="845" t="s">
        <v>682</v>
      </c>
      <c r="M80" s="857"/>
      <c r="N80" s="857"/>
      <c r="O80" s="846"/>
      <c r="P80" s="775" t="s">
        <v>728</v>
      </c>
      <c r="Q80" s="776"/>
      <c r="R80" s="776"/>
      <c r="S80" s="777"/>
      <c r="T80" s="1074"/>
      <c r="U80" s="1075"/>
      <c r="V80" s="1075"/>
      <c r="W80" s="1075"/>
      <c r="X80" s="1075"/>
      <c r="Y80" s="1075"/>
      <c r="Z80" s="1076"/>
      <c r="AA80" s="877"/>
      <c r="AB80" s="878"/>
      <c r="AC80" s="878"/>
      <c r="AD80" s="878"/>
      <c r="AE80" s="878"/>
      <c r="AF80" s="878"/>
      <c r="AG80" s="879"/>
      <c r="AH80" s="935"/>
      <c r="AI80" s="936"/>
      <c r="AJ80" s="936"/>
      <c r="AK80" s="936"/>
      <c r="AL80" s="936"/>
      <c r="AM80" s="936"/>
      <c r="AN80" s="936"/>
      <c r="AO80" s="936"/>
      <c r="AP80" s="936"/>
      <c r="AQ80" s="937"/>
      <c r="AR80" s="769"/>
      <c r="AS80" s="770"/>
      <c r="AT80" s="770"/>
      <c r="AU80" s="770"/>
      <c r="AV80" s="771"/>
    </row>
    <row r="81" spans="1:48" ht="26.25" customHeight="1">
      <c r="A81" s="211"/>
      <c r="B81" s="1050"/>
      <c r="C81" s="1051"/>
      <c r="D81" s="546"/>
      <c r="E81" s="546"/>
      <c r="F81" s="546"/>
      <c r="G81" s="546"/>
      <c r="H81" s="546"/>
      <c r="I81" s="760"/>
      <c r="J81" s="761"/>
      <c r="K81" s="761"/>
      <c r="L81" s="760"/>
      <c r="M81" s="761"/>
      <c r="N81" s="761"/>
      <c r="O81" s="762"/>
      <c r="P81" s="624" t="s">
        <v>684</v>
      </c>
      <c r="Q81" s="625"/>
      <c r="R81" s="625"/>
      <c r="S81" s="626"/>
      <c r="T81" s="886"/>
      <c r="U81" s="887"/>
      <c r="V81" s="887"/>
      <c r="W81" s="887"/>
      <c r="X81" s="887"/>
      <c r="Y81" s="887"/>
      <c r="Z81" s="888"/>
      <c r="AA81" s="877"/>
      <c r="AB81" s="878"/>
      <c r="AC81" s="878"/>
      <c r="AD81" s="878"/>
      <c r="AE81" s="878"/>
      <c r="AF81" s="878"/>
      <c r="AG81" s="879"/>
      <c r="AH81" s="932"/>
      <c r="AI81" s="933"/>
      <c r="AJ81" s="933"/>
      <c r="AK81" s="933"/>
      <c r="AL81" s="933"/>
      <c r="AM81" s="933"/>
      <c r="AN81" s="933"/>
      <c r="AO81" s="933"/>
      <c r="AP81" s="933"/>
      <c r="AQ81" s="934"/>
      <c r="AR81" s="769"/>
      <c r="AS81" s="770"/>
      <c r="AT81" s="770"/>
      <c r="AU81" s="770"/>
      <c r="AV81" s="771"/>
    </row>
    <row r="82" spans="1:48" ht="26.25" customHeight="1">
      <c r="A82" s="211"/>
      <c r="B82" s="667"/>
      <c r="C82" s="669"/>
      <c r="D82" s="546"/>
      <c r="E82" s="546"/>
      <c r="F82" s="546"/>
      <c r="G82" s="546"/>
      <c r="H82" s="546"/>
      <c r="I82" s="670" t="s">
        <v>507</v>
      </c>
      <c r="J82" s="671"/>
      <c r="K82" s="671"/>
      <c r="L82" s="671"/>
      <c r="M82" s="671"/>
      <c r="N82" s="671"/>
      <c r="O82" s="671"/>
      <c r="P82" s="671"/>
      <c r="Q82" s="671"/>
      <c r="R82" s="671"/>
      <c r="S82" s="672"/>
      <c r="T82" s="896"/>
      <c r="U82" s="897"/>
      <c r="V82" s="897"/>
      <c r="W82" s="897"/>
      <c r="X82" s="897"/>
      <c r="Y82" s="897"/>
      <c r="Z82" s="898"/>
      <c r="AA82" s="893"/>
      <c r="AB82" s="894"/>
      <c r="AC82" s="894"/>
      <c r="AD82" s="894"/>
      <c r="AE82" s="894"/>
      <c r="AF82" s="894"/>
      <c r="AG82" s="895"/>
      <c r="AH82" s="730"/>
      <c r="AI82" s="731"/>
      <c r="AJ82" s="731"/>
      <c r="AK82" s="731"/>
      <c r="AL82" s="731"/>
      <c r="AM82" s="731"/>
      <c r="AN82" s="731"/>
      <c r="AO82" s="731"/>
      <c r="AP82" s="731"/>
      <c r="AQ82" s="732"/>
      <c r="AR82" s="766">
        <f>SUM(AR74:AV76)</f>
        <v>0</v>
      </c>
      <c r="AS82" s="767"/>
      <c r="AT82" s="767"/>
      <c r="AU82" s="767"/>
      <c r="AV82" s="768"/>
    </row>
    <row r="83" spans="1:48" ht="20.25" customHeight="1">
      <c r="A83" s="211"/>
      <c r="B83" s="751" t="s">
        <v>690</v>
      </c>
      <c r="C83" s="759"/>
      <c r="D83" s="602" t="s">
        <v>773</v>
      </c>
      <c r="E83" s="603"/>
      <c r="F83" s="603"/>
      <c r="G83" s="603"/>
      <c r="H83" s="603"/>
      <c r="I83" s="603"/>
      <c r="J83" s="603"/>
      <c r="K83" s="603"/>
      <c r="L83" s="603"/>
      <c r="M83" s="603"/>
      <c r="N83" s="603"/>
      <c r="O83" s="603"/>
      <c r="P83" s="603"/>
      <c r="Q83" s="603"/>
      <c r="R83" s="603"/>
      <c r="S83" s="711"/>
      <c r="T83" s="708" t="s">
        <v>508</v>
      </c>
      <c r="U83" s="709"/>
      <c r="V83" s="709"/>
      <c r="W83" s="709"/>
      <c r="X83" s="709"/>
      <c r="Y83" s="709"/>
      <c r="Z83" s="710"/>
      <c r="AA83" s="727"/>
      <c r="AB83" s="728"/>
      <c r="AC83" s="728"/>
      <c r="AD83" s="728"/>
      <c r="AE83" s="728"/>
      <c r="AF83" s="728"/>
      <c r="AG83" s="729"/>
      <c r="AH83" s="724" t="s">
        <v>509</v>
      </c>
      <c r="AI83" s="725"/>
      <c r="AJ83" s="725"/>
      <c r="AK83" s="725"/>
      <c r="AL83" s="725"/>
      <c r="AM83" s="725"/>
      <c r="AN83" s="725"/>
      <c r="AO83" s="725"/>
      <c r="AP83" s="725"/>
      <c r="AQ83" s="726"/>
      <c r="AR83" s="745">
        <f>IF(AA83*40%&gt;720000,720000,(AA83*40%))</f>
        <v>0</v>
      </c>
      <c r="AS83" s="746"/>
      <c r="AT83" s="746"/>
      <c r="AU83" s="746"/>
      <c r="AV83" s="747"/>
    </row>
    <row r="84" spans="1:48" ht="20.25" customHeight="1">
      <c r="A84" s="211"/>
      <c r="B84" s="845"/>
      <c r="C84" s="846"/>
      <c r="D84" s="546" t="s">
        <v>446</v>
      </c>
      <c r="E84" s="546"/>
      <c r="F84" s="546"/>
      <c r="G84" s="546"/>
      <c r="H84" s="546"/>
      <c r="I84" s="546"/>
      <c r="J84" s="546"/>
      <c r="K84" s="546"/>
      <c r="L84" s="546"/>
      <c r="M84" s="546"/>
      <c r="N84" s="546"/>
      <c r="O84" s="546"/>
      <c r="P84" s="546"/>
      <c r="Q84" s="546"/>
      <c r="R84" s="546"/>
      <c r="S84" s="546"/>
      <c r="T84" s="708" t="s">
        <v>508</v>
      </c>
      <c r="U84" s="709"/>
      <c r="V84" s="709"/>
      <c r="W84" s="709"/>
      <c r="X84" s="709"/>
      <c r="Y84" s="709"/>
      <c r="Z84" s="710"/>
      <c r="AA84" s="727"/>
      <c r="AB84" s="728"/>
      <c r="AC84" s="728"/>
      <c r="AD84" s="728"/>
      <c r="AE84" s="728"/>
      <c r="AF84" s="728"/>
      <c r="AG84" s="729"/>
      <c r="AH84" s="724" t="s">
        <v>505</v>
      </c>
      <c r="AI84" s="725"/>
      <c r="AJ84" s="725"/>
      <c r="AK84" s="725"/>
      <c r="AL84" s="725"/>
      <c r="AM84" s="725"/>
      <c r="AN84" s="725"/>
      <c r="AO84" s="725"/>
      <c r="AP84" s="725"/>
      <c r="AQ84" s="726"/>
      <c r="AR84" s="745"/>
      <c r="AS84" s="746"/>
      <c r="AT84" s="746"/>
      <c r="AU84" s="746"/>
      <c r="AV84" s="747"/>
    </row>
    <row r="85" spans="1:48" ht="20.25" customHeight="1">
      <c r="A85" s="211"/>
      <c r="B85" s="845"/>
      <c r="C85" s="846"/>
      <c r="D85" s="546" t="s">
        <v>685</v>
      </c>
      <c r="E85" s="546"/>
      <c r="F85" s="546"/>
      <c r="G85" s="546"/>
      <c r="H85" s="546"/>
      <c r="I85" s="880" t="s">
        <v>594</v>
      </c>
      <c r="J85" s="881"/>
      <c r="K85" s="881"/>
      <c r="L85" s="881"/>
      <c r="M85" s="881"/>
      <c r="N85" s="881"/>
      <c r="O85" s="881"/>
      <c r="P85" s="881"/>
      <c r="Q85" s="881"/>
      <c r="R85" s="881"/>
      <c r="S85" s="882"/>
      <c r="T85" s="708" t="s">
        <v>595</v>
      </c>
      <c r="U85" s="709"/>
      <c r="V85" s="709"/>
      <c r="W85" s="709"/>
      <c r="X85" s="709"/>
      <c r="Y85" s="709"/>
      <c r="Z85" s="710"/>
      <c r="AA85" s="727"/>
      <c r="AB85" s="728"/>
      <c r="AC85" s="728"/>
      <c r="AD85" s="728"/>
      <c r="AE85" s="728"/>
      <c r="AF85" s="728"/>
      <c r="AG85" s="729"/>
      <c r="AH85" s="724" t="s">
        <v>505</v>
      </c>
      <c r="AI85" s="725"/>
      <c r="AJ85" s="725"/>
      <c r="AK85" s="725"/>
      <c r="AL85" s="725"/>
      <c r="AM85" s="725"/>
      <c r="AN85" s="725"/>
      <c r="AO85" s="725"/>
      <c r="AP85" s="725"/>
      <c r="AQ85" s="726"/>
      <c r="AR85" s="745"/>
      <c r="AS85" s="746"/>
      <c r="AT85" s="746"/>
      <c r="AU85" s="746"/>
      <c r="AV85" s="747"/>
    </row>
    <row r="86" spans="1:48" ht="20.25" customHeight="1">
      <c r="A86" s="211"/>
      <c r="B86" s="845"/>
      <c r="C86" s="846"/>
      <c r="D86" s="546"/>
      <c r="E86" s="546"/>
      <c r="F86" s="546"/>
      <c r="G86" s="546"/>
      <c r="H86" s="546"/>
      <c r="I86" s="880" t="s">
        <v>596</v>
      </c>
      <c r="J86" s="881"/>
      <c r="K86" s="881"/>
      <c r="L86" s="881"/>
      <c r="M86" s="881"/>
      <c r="N86" s="881"/>
      <c r="O86" s="881"/>
      <c r="P86" s="881"/>
      <c r="Q86" s="881"/>
      <c r="R86" s="881"/>
      <c r="S86" s="882"/>
      <c r="T86" s="708" t="s">
        <v>595</v>
      </c>
      <c r="U86" s="709"/>
      <c r="V86" s="709"/>
      <c r="W86" s="709"/>
      <c r="X86" s="709"/>
      <c r="Y86" s="709"/>
      <c r="Z86" s="710"/>
      <c r="AA86" s="727"/>
      <c r="AB86" s="728"/>
      <c r="AC86" s="728"/>
      <c r="AD86" s="728"/>
      <c r="AE86" s="728"/>
      <c r="AF86" s="728"/>
      <c r="AG86" s="729"/>
      <c r="AH86" s="724" t="s">
        <v>505</v>
      </c>
      <c r="AI86" s="725"/>
      <c r="AJ86" s="725"/>
      <c r="AK86" s="725"/>
      <c r="AL86" s="725"/>
      <c r="AM86" s="725"/>
      <c r="AN86" s="725"/>
      <c r="AO86" s="725"/>
      <c r="AP86" s="725"/>
      <c r="AQ86" s="726"/>
      <c r="AR86" s="745"/>
      <c r="AS86" s="746"/>
      <c r="AT86" s="746"/>
      <c r="AU86" s="746"/>
      <c r="AV86" s="747"/>
    </row>
    <row r="87" spans="1:48" ht="20.25" customHeight="1">
      <c r="A87" s="211"/>
      <c r="B87" s="845"/>
      <c r="C87" s="846"/>
      <c r="D87" s="546"/>
      <c r="E87" s="546"/>
      <c r="F87" s="546"/>
      <c r="G87" s="546"/>
      <c r="H87" s="546"/>
      <c r="I87" s="880" t="s">
        <v>597</v>
      </c>
      <c r="J87" s="881"/>
      <c r="K87" s="881"/>
      <c r="L87" s="881"/>
      <c r="M87" s="881"/>
      <c r="N87" s="881"/>
      <c r="O87" s="881"/>
      <c r="P87" s="881"/>
      <c r="Q87" s="881"/>
      <c r="R87" s="881"/>
      <c r="S87" s="882"/>
      <c r="T87" s="708" t="s">
        <v>595</v>
      </c>
      <c r="U87" s="709"/>
      <c r="V87" s="709"/>
      <c r="W87" s="709"/>
      <c r="X87" s="709"/>
      <c r="Y87" s="709"/>
      <c r="Z87" s="710"/>
      <c r="AA87" s="727"/>
      <c r="AB87" s="728"/>
      <c r="AC87" s="728"/>
      <c r="AD87" s="728"/>
      <c r="AE87" s="728"/>
      <c r="AF87" s="728"/>
      <c r="AG87" s="729"/>
      <c r="AH87" s="724" t="s">
        <v>505</v>
      </c>
      <c r="AI87" s="725"/>
      <c r="AJ87" s="725"/>
      <c r="AK87" s="725"/>
      <c r="AL87" s="725"/>
      <c r="AM87" s="725"/>
      <c r="AN87" s="725"/>
      <c r="AO87" s="725"/>
      <c r="AP87" s="725"/>
      <c r="AQ87" s="726"/>
      <c r="AR87" s="745"/>
      <c r="AS87" s="746"/>
      <c r="AT87" s="746"/>
      <c r="AU87" s="746"/>
      <c r="AV87" s="747"/>
    </row>
    <row r="88" spans="1:48" ht="20.25" customHeight="1">
      <c r="A88" s="211"/>
      <c r="B88" s="845"/>
      <c r="C88" s="846"/>
      <c r="D88" s="546"/>
      <c r="E88" s="546"/>
      <c r="F88" s="546"/>
      <c r="G88" s="546"/>
      <c r="H88" s="546"/>
      <c r="I88" s="880" t="s">
        <v>598</v>
      </c>
      <c r="J88" s="881"/>
      <c r="K88" s="881"/>
      <c r="L88" s="881"/>
      <c r="M88" s="881"/>
      <c r="N88" s="881"/>
      <c r="O88" s="881"/>
      <c r="P88" s="881"/>
      <c r="Q88" s="881"/>
      <c r="R88" s="881"/>
      <c r="S88" s="882"/>
      <c r="T88" s="896"/>
      <c r="U88" s="897"/>
      <c r="V88" s="897"/>
      <c r="W88" s="897"/>
      <c r="X88" s="897"/>
      <c r="Y88" s="897"/>
      <c r="Z88" s="898"/>
      <c r="AA88" s="847">
        <f>SUM(AA85:AG87)</f>
        <v>0</v>
      </c>
      <c r="AB88" s="848"/>
      <c r="AC88" s="848"/>
      <c r="AD88" s="848"/>
      <c r="AE88" s="848"/>
      <c r="AF88" s="848"/>
      <c r="AG88" s="849"/>
      <c r="AH88" s="730"/>
      <c r="AI88" s="731"/>
      <c r="AJ88" s="731"/>
      <c r="AK88" s="731"/>
      <c r="AL88" s="731"/>
      <c r="AM88" s="731"/>
      <c r="AN88" s="731"/>
      <c r="AO88" s="731"/>
      <c r="AP88" s="731"/>
      <c r="AQ88" s="732"/>
      <c r="AR88" s="763">
        <f>SUM(AR85:AV87)</f>
        <v>0</v>
      </c>
      <c r="AS88" s="764"/>
      <c r="AT88" s="764"/>
      <c r="AU88" s="764"/>
      <c r="AV88" s="765"/>
    </row>
    <row r="89" spans="1:48" ht="20.25" customHeight="1">
      <c r="A89" s="211"/>
      <c r="B89" s="845"/>
      <c r="C89" s="846"/>
      <c r="D89" s="546" t="s">
        <v>510</v>
      </c>
      <c r="E89" s="546"/>
      <c r="F89" s="546"/>
      <c r="G89" s="546"/>
      <c r="H89" s="546"/>
      <c r="I89" s="624" t="s">
        <v>881</v>
      </c>
      <c r="J89" s="625"/>
      <c r="K89" s="625"/>
      <c r="L89" s="625"/>
      <c r="M89" s="625"/>
      <c r="N89" s="625"/>
      <c r="O89" s="625"/>
      <c r="P89" s="625"/>
      <c r="Q89" s="625"/>
      <c r="R89" s="625"/>
      <c r="S89" s="626"/>
      <c r="T89" s="708" t="s">
        <v>599</v>
      </c>
      <c r="U89" s="709"/>
      <c r="V89" s="709"/>
      <c r="W89" s="709"/>
      <c r="X89" s="709"/>
      <c r="Y89" s="709"/>
      <c r="Z89" s="710"/>
      <c r="AA89" s="727"/>
      <c r="AB89" s="728"/>
      <c r="AC89" s="728"/>
      <c r="AD89" s="728"/>
      <c r="AE89" s="728"/>
      <c r="AF89" s="728"/>
      <c r="AG89" s="729"/>
      <c r="AH89" s="724" t="s">
        <v>505</v>
      </c>
      <c r="AI89" s="725"/>
      <c r="AJ89" s="725"/>
      <c r="AK89" s="725"/>
      <c r="AL89" s="725"/>
      <c r="AM89" s="725"/>
      <c r="AN89" s="725"/>
      <c r="AO89" s="725"/>
      <c r="AP89" s="725"/>
      <c r="AQ89" s="726"/>
      <c r="AR89" s="745"/>
      <c r="AS89" s="746"/>
      <c r="AT89" s="746"/>
      <c r="AU89" s="746"/>
      <c r="AV89" s="747"/>
    </row>
    <row r="90" spans="1:48" ht="20.25" customHeight="1">
      <c r="A90" s="211"/>
      <c r="B90" s="845"/>
      <c r="C90" s="846"/>
      <c r="D90" s="546"/>
      <c r="E90" s="546"/>
      <c r="F90" s="546"/>
      <c r="G90" s="546"/>
      <c r="H90" s="546"/>
      <c r="I90" s="624" t="s">
        <v>882</v>
      </c>
      <c r="J90" s="625"/>
      <c r="K90" s="625"/>
      <c r="L90" s="625"/>
      <c r="M90" s="625"/>
      <c r="N90" s="625"/>
      <c r="O90" s="625"/>
      <c r="P90" s="625"/>
      <c r="Q90" s="625"/>
      <c r="R90" s="625"/>
      <c r="S90" s="626"/>
      <c r="T90" s="708" t="s">
        <v>599</v>
      </c>
      <c r="U90" s="709"/>
      <c r="V90" s="709"/>
      <c r="W90" s="709"/>
      <c r="X90" s="709"/>
      <c r="Y90" s="709"/>
      <c r="Z90" s="710"/>
      <c r="AA90" s="299"/>
      <c r="AB90" s="300"/>
      <c r="AC90" s="300"/>
      <c r="AD90" s="300"/>
      <c r="AE90" s="300"/>
      <c r="AF90" s="300"/>
      <c r="AG90" s="301"/>
      <c r="AH90" s="724" t="s">
        <v>505</v>
      </c>
      <c r="AI90" s="725"/>
      <c r="AJ90" s="725"/>
      <c r="AK90" s="725"/>
      <c r="AL90" s="725"/>
      <c r="AM90" s="725"/>
      <c r="AN90" s="725"/>
      <c r="AO90" s="725"/>
      <c r="AP90" s="725"/>
      <c r="AQ90" s="726"/>
      <c r="AR90" s="334"/>
      <c r="AS90" s="335"/>
      <c r="AT90" s="335"/>
      <c r="AU90" s="335"/>
      <c r="AV90" s="336"/>
    </row>
    <row r="91" spans="1:48" ht="20.25" customHeight="1">
      <c r="A91" s="211"/>
      <c r="B91" s="845"/>
      <c r="C91" s="846"/>
      <c r="D91" s="546"/>
      <c r="E91" s="546"/>
      <c r="F91" s="546"/>
      <c r="G91" s="546"/>
      <c r="H91" s="546"/>
      <c r="I91" s="624" t="s">
        <v>883</v>
      </c>
      <c r="J91" s="625"/>
      <c r="K91" s="625"/>
      <c r="L91" s="625"/>
      <c r="M91" s="625"/>
      <c r="N91" s="625"/>
      <c r="O91" s="625"/>
      <c r="P91" s="625"/>
      <c r="Q91" s="625"/>
      <c r="R91" s="625"/>
      <c r="S91" s="626"/>
      <c r="T91" s="708" t="s">
        <v>599</v>
      </c>
      <c r="U91" s="709"/>
      <c r="V91" s="709"/>
      <c r="W91" s="709"/>
      <c r="X91" s="709"/>
      <c r="Y91" s="709"/>
      <c r="Z91" s="710"/>
      <c r="AA91" s="727"/>
      <c r="AB91" s="728"/>
      <c r="AC91" s="728"/>
      <c r="AD91" s="728"/>
      <c r="AE91" s="728"/>
      <c r="AF91" s="728"/>
      <c r="AG91" s="729"/>
      <c r="AH91" s="724" t="s">
        <v>505</v>
      </c>
      <c r="AI91" s="725"/>
      <c r="AJ91" s="725"/>
      <c r="AK91" s="725"/>
      <c r="AL91" s="725"/>
      <c r="AM91" s="725"/>
      <c r="AN91" s="725"/>
      <c r="AO91" s="725"/>
      <c r="AP91" s="725"/>
      <c r="AQ91" s="726"/>
      <c r="AR91" s="745"/>
      <c r="AS91" s="746"/>
      <c r="AT91" s="746"/>
      <c r="AU91" s="746"/>
      <c r="AV91" s="747"/>
    </row>
    <row r="92" spans="1:48" ht="20.25" customHeight="1">
      <c r="A92" s="211"/>
      <c r="B92" s="845"/>
      <c r="C92" s="846"/>
      <c r="D92" s="546"/>
      <c r="E92" s="546"/>
      <c r="F92" s="546"/>
      <c r="G92" s="546"/>
      <c r="H92" s="546"/>
      <c r="I92" s="624" t="s">
        <v>600</v>
      </c>
      <c r="J92" s="625"/>
      <c r="K92" s="625"/>
      <c r="L92" s="625"/>
      <c r="M92" s="625"/>
      <c r="N92" s="625"/>
      <c r="O92" s="625"/>
      <c r="P92" s="625"/>
      <c r="Q92" s="625"/>
      <c r="R92" s="625"/>
      <c r="S92" s="626"/>
      <c r="T92" s="896"/>
      <c r="U92" s="897"/>
      <c r="V92" s="897"/>
      <c r="W92" s="897"/>
      <c r="X92" s="897"/>
      <c r="Y92" s="897"/>
      <c r="Z92" s="898"/>
      <c r="AA92" s="727">
        <f>SUM(AA89:AG91)</f>
        <v>0</v>
      </c>
      <c r="AB92" s="728"/>
      <c r="AC92" s="728"/>
      <c r="AD92" s="728"/>
      <c r="AE92" s="728"/>
      <c r="AF92" s="728"/>
      <c r="AG92" s="729"/>
      <c r="AH92" s="730"/>
      <c r="AI92" s="731"/>
      <c r="AJ92" s="731"/>
      <c r="AK92" s="731"/>
      <c r="AL92" s="731"/>
      <c r="AM92" s="731"/>
      <c r="AN92" s="731"/>
      <c r="AO92" s="731"/>
      <c r="AP92" s="731"/>
      <c r="AQ92" s="732"/>
      <c r="AR92" s="748">
        <f>SUM(AR89:AV91)</f>
        <v>0</v>
      </c>
      <c r="AS92" s="749"/>
      <c r="AT92" s="749"/>
      <c r="AU92" s="749"/>
      <c r="AV92" s="750"/>
    </row>
    <row r="93" spans="1:48" ht="24" customHeight="1">
      <c r="A93" s="211"/>
      <c r="B93" s="845"/>
      <c r="C93" s="846"/>
      <c r="D93" s="652" t="s">
        <v>447</v>
      </c>
      <c r="E93" s="653"/>
      <c r="F93" s="653"/>
      <c r="G93" s="653"/>
      <c r="H93" s="654"/>
      <c r="I93" s="705" t="s">
        <v>885</v>
      </c>
      <c r="J93" s="706"/>
      <c r="K93" s="706"/>
      <c r="L93" s="706"/>
      <c r="M93" s="706"/>
      <c r="N93" s="706"/>
      <c r="O93" s="706"/>
      <c r="P93" s="706"/>
      <c r="Q93" s="706"/>
      <c r="R93" s="706"/>
      <c r="S93" s="707"/>
      <c r="T93" s="708" t="s">
        <v>511</v>
      </c>
      <c r="U93" s="709"/>
      <c r="V93" s="709"/>
      <c r="W93" s="709"/>
      <c r="X93" s="709"/>
      <c r="Y93" s="709"/>
      <c r="Z93" s="710"/>
      <c r="AA93" s="727">
        <f>(AK14+AK16)</f>
        <v>0</v>
      </c>
      <c r="AB93" s="728"/>
      <c r="AC93" s="728"/>
      <c r="AD93" s="728"/>
      <c r="AE93" s="728"/>
      <c r="AF93" s="728"/>
      <c r="AG93" s="729"/>
      <c r="AH93" s="730"/>
      <c r="AI93" s="731"/>
      <c r="AJ93" s="731"/>
      <c r="AK93" s="731"/>
      <c r="AL93" s="731"/>
      <c r="AM93" s="731"/>
      <c r="AN93" s="731"/>
      <c r="AO93" s="731"/>
      <c r="AP93" s="731"/>
      <c r="AQ93" s="732"/>
      <c r="AR93" s="854"/>
      <c r="AS93" s="855"/>
      <c r="AT93" s="855"/>
      <c r="AU93" s="855"/>
      <c r="AV93" s="856"/>
    </row>
    <row r="94" spans="1:48" ht="24" customHeight="1">
      <c r="A94" s="211"/>
      <c r="B94" s="845"/>
      <c r="C94" s="846"/>
      <c r="D94" s="655"/>
      <c r="E94" s="656"/>
      <c r="F94" s="656"/>
      <c r="G94" s="656"/>
      <c r="H94" s="657"/>
      <c r="I94" s="705" t="s">
        <v>886</v>
      </c>
      <c r="J94" s="922"/>
      <c r="K94" s="922"/>
      <c r="L94" s="922"/>
      <c r="M94" s="922"/>
      <c r="N94" s="922"/>
      <c r="O94" s="922"/>
      <c r="P94" s="922"/>
      <c r="Q94" s="922"/>
      <c r="R94" s="922"/>
      <c r="S94" s="923"/>
      <c r="T94" s="708" t="s">
        <v>511</v>
      </c>
      <c r="U94" s="709"/>
      <c r="V94" s="709"/>
      <c r="W94" s="709"/>
      <c r="X94" s="709"/>
      <c r="Y94" s="709"/>
      <c r="Z94" s="710"/>
      <c r="AA94" s="727">
        <f>(AM14+AM16)</f>
        <v>0</v>
      </c>
      <c r="AB94" s="728"/>
      <c r="AC94" s="728"/>
      <c r="AD94" s="728"/>
      <c r="AE94" s="728"/>
      <c r="AF94" s="728"/>
      <c r="AG94" s="729"/>
      <c r="AH94" s="730"/>
      <c r="AI94" s="731"/>
      <c r="AJ94" s="731"/>
      <c r="AK94" s="731"/>
      <c r="AL94" s="731"/>
      <c r="AM94" s="731"/>
      <c r="AN94" s="731"/>
      <c r="AO94" s="731"/>
      <c r="AP94" s="731"/>
      <c r="AQ94" s="732"/>
      <c r="AR94" s="854"/>
      <c r="AS94" s="855"/>
      <c r="AT94" s="855"/>
      <c r="AU94" s="855"/>
      <c r="AV94" s="856"/>
    </row>
    <row r="95" spans="1:48" ht="24" customHeight="1">
      <c r="A95" s="211"/>
      <c r="B95" s="845"/>
      <c r="C95" s="846"/>
      <c r="D95" s="655"/>
      <c r="E95" s="656"/>
      <c r="F95" s="656"/>
      <c r="G95" s="656"/>
      <c r="H95" s="657"/>
      <c r="I95" s="705" t="s">
        <v>887</v>
      </c>
      <c r="J95" s="706"/>
      <c r="K95" s="706"/>
      <c r="L95" s="706"/>
      <c r="M95" s="706"/>
      <c r="N95" s="706"/>
      <c r="O95" s="706"/>
      <c r="P95" s="706"/>
      <c r="Q95" s="706"/>
      <c r="R95" s="706"/>
      <c r="S95" s="707"/>
      <c r="T95" s="708" t="s">
        <v>601</v>
      </c>
      <c r="U95" s="709"/>
      <c r="V95" s="709"/>
      <c r="W95" s="709"/>
      <c r="X95" s="709"/>
      <c r="Y95" s="709"/>
      <c r="Z95" s="710"/>
      <c r="AA95" s="727">
        <f>AO14</f>
        <v>0</v>
      </c>
      <c r="AB95" s="728"/>
      <c r="AC95" s="728"/>
      <c r="AD95" s="728"/>
      <c r="AE95" s="728"/>
      <c r="AF95" s="728"/>
      <c r="AG95" s="729"/>
      <c r="AH95" s="730"/>
      <c r="AI95" s="731"/>
      <c r="AJ95" s="731"/>
      <c r="AK95" s="731"/>
      <c r="AL95" s="731"/>
      <c r="AM95" s="731"/>
      <c r="AN95" s="731"/>
      <c r="AO95" s="731"/>
      <c r="AP95" s="731"/>
      <c r="AQ95" s="732"/>
      <c r="AR95" s="854"/>
      <c r="AS95" s="855"/>
      <c r="AT95" s="855"/>
      <c r="AU95" s="855"/>
      <c r="AV95" s="856"/>
    </row>
    <row r="96" spans="1:48" ht="18.75" customHeight="1">
      <c r="A96" s="211"/>
      <c r="B96" s="845"/>
      <c r="C96" s="846"/>
      <c r="D96" s="655"/>
      <c r="E96" s="656"/>
      <c r="F96" s="656"/>
      <c r="G96" s="656"/>
      <c r="H96" s="657"/>
      <c r="I96" s="705" t="s">
        <v>888</v>
      </c>
      <c r="J96" s="706"/>
      <c r="K96" s="706"/>
      <c r="L96" s="706"/>
      <c r="M96" s="706"/>
      <c r="N96" s="706"/>
      <c r="O96" s="706"/>
      <c r="P96" s="706"/>
      <c r="Q96" s="706"/>
      <c r="R96" s="706"/>
      <c r="S96" s="707"/>
      <c r="T96" s="708" t="s">
        <v>601</v>
      </c>
      <c r="U96" s="709"/>
      <c r="V96" s="709"/>
      <c r="W96" s="709"/>
      <c r="X96" s="709"/>
      <c r="Y96" s="709"/>
      <c r="Z96" s="710"/>
      <c r="AA96" s="727">
        <f>AP14+AP16</f>
        <v>0</v>
      </c>
      <c r="AB96" s="728"/>
      <c r="AC96" s="728"/>
      <c r="AD96" s="728"/>
      <c r="AE96" s="728"/>
      <c r="AF96" s="728"/>
      <c r="AG96" s="729"/>
      <c r="AH96" s="730"/>
      <c r="AI96" s="731"/>
      <c r="AJ96" s="731"/>
      <c r="AK96" s="731"/>
      <c r="AL96" s="731"/>
      <c r="AM96" s="731"/>
      <c r="AN96" s="731"/>
      <c r="AO96" s="731"/>
      <c r="AP96" s="731"/>
      <c r="AQ96" s="732"/>
      <c r="AR96" s="854"/>
      <c r="AS96" s="855"/>
      <c r="AT96" s="855"/>
      <c r="AU96" s="855"/>
      <c r="AV96" s="856"/>
    </row>
    <row r="97" spans="1:48" ht="18.75" customHeight="1">
      <c r="A97" s="211"/>
      <c r="B97" s="845"/>
      <c r="C97" s="846"/>
      <c r="D97" s="655"/>
      <c r="E97" s="656"/>
      <c r="F97" s="656"/>
      <c r="G97" s="656"/>
      <c r="H97" s="657"/>
      <c r="I97" s="705" t="s">
        <v>889</v>
      </c>
      <c r="J97" s="706"/>
      <c r="K97" s="706"/>
      <c r="L97" s="706"/>
      <c r="M97" s="706"/>
      <c r="N97" s="706"/>
      <c r="O97" s="706"/>
      <c r="P97" s="706"/>
      <c r="Q97" s="706"/>
      <c r="R97" s="706"/>
      <c r="S97" s="707"/>
      <c r="T97" s="708" t="s">
        <v>601</v>
      </c>
      <c r="U97" s="709"/>
      <c r="V97" s="709"/>
      <c r="W97" s="709"/>
      <c r="X97" s="709"/>
      <c r="Y97" s="709"/>
      <c r="Z97" s="710"/>
      <c r="AA97" s="727">
        <f>AR14+AR16</f>
        <v>0</v>
      </c>
      <c r="AB97" s="728"/>
      <c r="AC97" s="728"/>
      <c r="AD97" s="728"/>
      <c r="AE97" s="728"/>
      <c r="AF97" s="728"/>
      <c r="AG97" s="729"/>
      <c r="AH97" s="730"/>
      <c r="AI97" s="731"/>
      <c r="AJ97" s="731"/>
      <c r="AK97" s="731"/>
      <c r="AL97" s="731"/>
      <c r="AM97" s="731"/>
      <c r="AN97" s="731"/>
      <c r="AO97" s="731"/>
      <c r="AP97" s="731"/>
      <c r="AQ97" s="732"/>
      <c r="AR97" s="854"/>
      <c r="AS97" s="855"/>
      <c r="AT97" s="855"/>
      <c r="AU97" s="855"/>
      <c r="AV97" s="856"/>
    </row>
    <row r="98" spans="1:48" ht="20.25" customHeight="1">
      <c r="A98" s="211"/>
      <c r="B98" s="845"/>
      <c r="C98" s="846"/>
      <c r="D98" s="655"/>
      <c r="E98" s="656"/>
      <c r="F98" s="656"/>
      <c r="G98" s="656"/>
      <c r="H98" s="657"/>
      <c r="I98" s="624" t="s">
        <v>884</v>
      </c>
      <c r="J98" s="625"/>
      <c r="K98" s="625"/>
      <c r="L98" s="625"/>
      <c r="M98" s="625"/>
      <c r="N98" s="625"/>
      <c r="O98" s="625"/>
      <c r="P98" s="625"/>
      <c r="Q98" s="625"/>
      <c r="R98" s="625"/>
      <c r="S98" s="626"/>
      <c r="T98" s="896"/>
      <c r="U98" s="897"/>
      <c r="V98" s="897"/>
      <c r="W98" s="897"/>
      <c r="X98" s="897"/>
      <c r="Y98" s="897"/>
      <c r="Z98" s="898"/>
      <c r="AA98" s="1066">
        <f>SUM(AA93:AG97)</f>
        <v>0</v>
      </c>
      <c r="AB98" s="1067"/>
      <c r="AC98" s="1067"/>
      <c r="AD98" s="1067"/>
      <c r="AE98" s="1067"/>
      <c r="AF98" s="1067"/>
      <c r="AG98" s="1068"/>
      <c r="AH98" s="733"/>
      <c r="AI98" s="734"/>
      <c r="AJ98" s="734"/>
      <c r="AK98" s="734"/>
      <c r="AL98" s="734"/>
      <c r="AM98" s="734"/>
      <c r="AN98" s="734"/>
      <c r="AO98" s="734"/>
      <c r="AP98" s="734"/>
      <c r="AQ98" s="735"/>
      <c r="AR98" s="745"/>
      <c r="AS98" s="746"/>
      <c r="AT98" s="746"/>
      <c r="AU98" s="746"/>
      <c r="AV98" s="747"/>
    </row>
    <row r="99" spans="1:48" ht="20.25" customHeight="1">
      <c r="A99" s="211"/>
      <c r="B99" s="845"/>
      <c r="C99" s="846"/>
      <c r="D99" s="655"/>
      <c r="E99" s="656"/>
      <c r="F99" s="656"/>
      <c r="G99" s="656"/>
      <c r="H99" s="657"/>
      <c r="I99" s="705" t="s">
        <v>890</v>
      </c>
      <c r="J99" s="706"/>
      <c r="K99" s="706"/>
      <c r="L99" s="706"/>
      <c r="M99" s="706"/>
      <c r="N99" s="706"/>
      <c r="O99" s="706"/>
      <c r="P99" s="706"/>
      <c r="Q99" s="706"/>
      <c r="R99" s="706"/>
      <c r="S99" s="707"/>
      <c r="T99" s="354"/>
      <c r="U99" s="355"/>
      <c r="V99" s="355"/>
      <c r="W99" s="355"/>
      <c r="X99" s="355"/>
      <c r="Y99" s="355"/>
      <c r="Z99" s="356"/>
      <c r="AA99" s="850"/>
      <c r="AB99" s="851"/>
      <c r="AC99" s="851"/>
      <c r="AD99" s="851"/>
      <c r="AE99" s="851"/>
      <c r="AF99" s="851"/>
      <c r="AG99" s="852"/>
      <c r="AH99" s="351"/>
      <c r="AI99" s="352"/>
      <c r="AJ99" s="352"/>
      <c r="AK99" s="352"/>
      <c r="AL99" s="352"/>
      <c r="AM99" s="352"/>
      <c r="AN99" s="352"/>
      <c r="AO99" s="352"/>
      <c r="AP99" s="352"/>
      <c r="AQ99" s="353"/>
      <c r="AR99" s="854"/>
      <c r="AS99" s="855"/>
      <c r="AT99" s="855"/>
      <c r="AU99" s="855"/>
      <c r="AV99" s="856"/>
    </row>
    <row r="100" spans="1:48" ht="20.25" customHeight="1">
      <c r="A100" s="211"/>
      <c r="B100" s="845"/>
      <c r="C100" s="846"/>
      <c r="D100" s="655"/>
      <c r="E100" s="656"/>
      <c r="F100" s="656"/>
      <c r="G100" s="656"/>
      <c r="H100" s="657"/>
      <c r="I100" s="705" t="s">
        <v>891</v>
      </c>
      <c r="J100" s="706"/>
      <c r="K100" s="706"/>
      <c r="L100" s="706"/>
      <c r="M100" s="706"/>
      <c r="N100" s="706"/>
      <c r="O100" s="706"/>
      <c r="P100" s="706"/>
      <c r="Q100" s="706"/>
      <c r="R100" s="706"/>
      <c r="S100" s="707"/>
      <c r="T100" s="354"/>
      <c r="U100" s="355"/>
      <c r="V100" s="355"/>
      <c r="W100" s="355"/>
      <c r="X100" s="355"/>
      <c r="Y100" s="355"/>
      <c r="Z100" s="356"/>
      <c r="AA100" s="850"/>
      <c r="AB100" s="851"/>
      <c r="AC100" s="851"/>
      <c r="AD100" s="851"/>
      <c r="AE100" s="851"/>
      <c r="AF100" s="851"/>
      <c r="AG100" s="852"/>
      <c r="AH100" s="351"/>
      <c r="AI100" s="352"/>
      <c r="AJ100" s="352"/>
      <c r="AK100" s="352"/>
      <c r="AL100" s="352"/>
      <c r="AM100" s="352"/>
      <c r="AN100" s="352"/>
      <c r="AO100" s="352"/>
      <c r="AP100" s="352"/>
      <c r="AQ100" s="353"/>
      <c r="AR100" s="854"/>
      <c r="AS100" s="855"/>
      <c r="AT100" s="855"/>
      <c r="AU100" s="855"/>
      <c r="AV100" s="856"/>
    </row>
    <row r="101" spans="1:48" ht="20.25" customHeight="1">
      <c r="A101" s="211"/>
      <c r="B101" s="845"/>
      <c r="C101" s="846"/>
      <c r="D101" s="655"/>
      <c r="E101" s="656"/>
      <c r="F101" s="656"/>
      <c r="G101" s="656"/>
      <c r="H101" s="657"/>
      <c r="I101" s="705" t="s">
        <v>892</v>
      </c>
      <c r="J101" s="706"/>
      <c r="K101" s="706"/>
      <c r="L101" s="706"/>
      <c r="M101" s="706"/>
      <c r="N101" s="706"/>
      <c r="O101" s="706"/>
      <c r="P101" s="706"/>
      <c r="Q101" s="706"/>
      <c r="R101" s="706"/>
      <c r="S101" s="707"/>
      <c r="T101" s="354"/>
      <c r="U101" s="355"/>
      <c r="V101" s="355"/>
      <c r="W101" s="355"/>
      <c r="X101" s="355"/>
      <c r="Y101" s="355"/>
      <c r="Z101" s="356"/>
      <c r="AA101" s="850"/>
      <c r="AB101" s="851"/>
      <c r="AC101" s="851"/>
      <c r="AD101" s="851"/>
      <c r="AE101" s="851"/>
      <c r="AF101" s="851"/>
      <c r="AG101" s="852"/>
      <c r="AH101" s="351"/>
      <c r="AI101" s="352"/>
      <c r="AJ101" s="352"/>
      <c r="AK101" s="352"/>
      <c r="AL101" s="352"/>
      <c r="AM101" s="352"/>
      <c r="AN101" s="352"/>
      <c r="AO101" s="352"/>
      <c r="AP101" s="352"/>
      <c r="AQ101" s="353"/>
      <c r="AR101" s="854"/>
      <c r="AS101" s="855"/>
      <c r="AT101" s="855"/>
      <c r="AU101" s="855"/>
      <c r="AV101" s="856"/>
    </row>
    <row r="102" spans="1:48" ht="35.25" customHeight="1">
      <c r="A102" s="211"/>
      <c r="B102" s="845"/>
      <c r="C102" s="846"/>
      <c r="D102" s="658"/>
      <c r="E102" s="659"/>
      <c r="F102" s="659"/>
      <c r="G102" s="659"/>
      <c r="H102" s="660"/>
      <c r="I102" s="705" t="s">
        <v>893</v>
      </c>
      <c r="J102" s="706"/>
      <c r="K102" s="706"/>
      <c r="L102" s="706"/>
      <c r="M102" s="706"/>
      <c r="N102" s="706"/>
      <c r="O102" s="706"/>
      <c r="P102" s="706"/>
      <c r="Q102" s="706"/>
      <c r="R102" s="706"/>
      <c r="S102" s="707"/>
      <c r="T102" s="354"/>
      <c r="U102" s="355"/>
      <c r="V102" s="355"/>
      <c r="W102" s="355"/>
      <c r="X102" s="355"/>
      <c r="Y102" s="355"/>
      <c r="Z102" s="356"/>
      <c r="AA102" s="850"/>
      <c r="AB102" s="851"/>
      <c r="AC102" s="851"/>
      <c r="AD102" s="851"/>
      <c r="AE102" s="851"/>
      <c r="AF102" s="851"/>
      <c r="AG102" s="852"/>
      <c r="AH102" s="351"/>
      <c r="AI102" s="352"/>
      <c r="AJ102" s="352"/>
      <c r="AK102" s="352"/>
      <c r="AL102" s="352"/>
      <c r="AM102" s="352"/>
      <c r="AN102" s="352"/>
      <c r="AO102" s="352"/>
      <c r="AP102" s="352"/>
      <c r="AQ102" s="353"/>
      <c r="AR102" s="854"/>
      <c r="AS102" s="855"/>
      <c r="AT102" s="855"/>
      <c r="AU102" s="855"/>
      <c r="AV102" s="856"/>
    </row>
    <row r="103" spans="1:48" ht="20.25" customHeight="1">
      <c r="A103" s="211"/>
      <c r="B103" s="845"/>
      <c r="C103" s="846"/>
      <c r="D103" s="546" t="s">
        <v>894</v>
      </c>
      <c r="E103" s="546"/>
      <c r="F103" s="546"/>
      <c r="G103" s="546"/>
      <c r="H103" s="546"/>
      <c r="I103" s="546"/>
      <c r="J103" s="546"/>
      <c r="K103" s="546"/>
      <c r="L103" s="546"/>
      <c r="M103" s="546"/>
      <c r="N103" s="546"/>
      <c r="O103" s="546"/>
      <c r="P103" s="546"/>
      <c r="Q103" s="546"/>
      <c r="R103" s="546"/>
      <c r="S103" s="546"/>
      <c r="T103" s="708" t="s">
        <v>512</v>
      </c>
      <c r="U103" s="709"/>
      <c r="V103" s="709"/>
      <c r="W103" s="709"/>
      <c r="X103" s="709"/>
      <c r="Y103" s="709"/>
      <c r="Z103" s="710"/>
      <c r="AA103" s="727"/>
      <c r="AB103" s="728"/>
      <c r="AC103" s="728"/>
      <c r="AD103" s="728"/>
      <c r="AE103" s="728"/>
      <c r="AF103" s="728"/>
      <c r="AG103" s="729"/>
      <c r="AH103" s="724" t="s">
        <v>505</v>
      </c>
      <c r="AI103" s="725"/>
      <c r="AJ103" s="725"/>
      <c r="AK103" s="725"/>
      <c r="AL103" s="725"/>
      <c r="AM103" s="725"/>
      <c r="AN103" s="725"/>
      <c r="AO103" s="725"/>
      <c r="AP103" s="725"/>
      <c r="AQ103" s="726"/>
      <c r="AR103" s="745">
        <f>IF(AA103&gt;4000000,4000000,AA103)</f>
        <v>0</v>
      </c>
      <c r="AS103" s="746"/>
      <c r="AT103" s="746"/>
      <c r="AU103" s="746"/>
      <c r="AV103" s="747"/>
    </row>
    <row r="104" spans="1:48" ht="20.25" customHeight="1">
      <c r="A104" s="211"/>
      <c r="B104" s="845"/>
      <c r="C104" s="846"/>
      <c r="D104" s="546" t="s">
        <v>895</v>
      </c>
      <c r="E104" s="546"/>
      <c r="F104" s="546"/>
      <c r="G104" s="546"/>
      <c r="H104" s="546"/>
      <c r="I104" s="546"/>
      <c r="J104" s="546"/>
      <c r="K104" s="546"/>
      <c r="L104" s="546"/>
      <c r="M104" s="546"/>
      <c r="N104" s="546"/>
      <c r="O104" s="546"/>
      <c r="P104" s="546"/>
      <c r="Q104" s="546"/>
      <c r="R104" s="546"/>
      <c r="S104" s="546"/>
      <c r="T104" s="708" t="s">
        <v>900</v>
      </c>
      <c r="U104" s="709"/>
      <c r="V104" s="709"/>
      <c r="W104" s="709"/>
      <c r="X104" s="709"/>
      <c r="Y104" s="709"/>
      <c r="Z104" s="710"/>
      <c r="AA104" s="299"/>
      <c r="AB104" s="300"/>
      <c r="AC104" s="300"/>
      <c r="AD104" s="300"/>
      <c r="AE104" s="300"/>
      <c r="AF104" s="300"/>
      <c r="AG104" s="301"/>
      <c r="AH104" s="724" t="s">
        <v>505</v>
      </c>
      <c r="AI104" s="725"/>
      <c r="AJ104" s="725"/>
      <c r="AK104" s="725"/>
      <c r="AL104" s="725"/>
      <c r="AM104" s="725"/>
      <c r="AN104" s="725"/>
      <c r="AO104" s="725"/>
      <c r="AP104" s="725"/>
      <c r="AQ104" s="726"/>
      <c r="AR104" s="334"/>
      <c r="AS104" s="335"/>
      <c r="AT104" s="335"/>
      <c r="AU104" s="335"/>
      <c r="AV104" s="336"/>
    </row>
    <row r="105" spans="1:48" ht="18" customHeight="1">
      <c r="A105" s="211"/>
      <c r="B105" s="845"/>
      <c r="C105" s="846"/>
      <c r="D105" s="546" t="s">
        <v>896</v>
      </c>
      <c r="E105" s="546"/>
      <c r="F105" s="546"/>
      <c r="G105" s="546"/>
      <c r="H105" s="546"/>
      <c r="I105" s="546"/>
      <c r="J105" s="546"/>
      <c r="K105" s="546"/>
      <c r="L105" s="546"/>
      <c r="M105" s="546"/>
      <c r="N105" s="546"/>
      <c r="O105" s="546"/>
      <c r="P105" s="546"/>
      <c r="Q105" s="546"/>
      <c r="R105" s="546"/>
      <c r="S105" s="546"/>
      <c r="T105" s="708" t="s">
        <v>901</v>
      </c>
      <c r="U105" s="709"/>
      <c r="V105" s="709"/>
      <c r="W105" s="709"/>
      <c r="X105" s="709"/>
      <c r="Y105" s="709"/>
      <c r="Z105" s="710"/>
      <c r="AA105" s="1044"/>
      <c r="AB105" s="1045"/>
      <c r="AC105" s="1045"/>
      <c r="AD105" s="1045"/>
      <c r="AE105" s="1045"/>
      <c r="AF105" s="1045"/>
      <c r="AG105" s="1046"/>
      <c r="AH105" s="724" t="s">
        <v>505</v>
      </c>
      <c r="AI105" s="725"/>
      <c r="AJ105" s="725"/>
      <c r="AK105" s="725"/>
      <c r="AL105" s="725"/>
      <c r="AM105" s="725"/>
      <c r="AN105" s="725"/>
      <c r="AO105" s="725"/>
      <c r="AP105" s="725"/>
      <c r="AQ105" s="726"/>
      <c r="AR105" s="208"/>
      <c r="AS105" s="209"/>
      <c r="AT105" s="209"/>
      <c r="AU105" s="209"/>
      <c r="AV105" s="210"/>
    </row>
    <row r="106" spans="1:48" ht="18" customHeight="1">
      <c r="A106" s="211"/>
      <c r="B106" s="845"/>
      <c r="C106" s="846"/>
      <c r="D106" s="546" t="s">
        <v>897</v>
      </c>
      <c r="E106" s="546"/>
      <c r="F106" s="546"/>
      <c r="G106" s="546"/>
      <c r="H106" s="546"/>
      <c r="I106" s="546"/>
      <c r="J106" s="546"/>
      <c r="K106" s="546"/>
      <c r="L106" s="546"/>
      <c r="M106" s="546"/>
      <c r="N106" s="546"/>
      <c r="O106" s="546"/>
      <c r="P106" s="546"/>
      <c r="Q106" s="546"/>
      <c r="R106" s="546"/>
      <c r="S106" s="546"/>
      <c r="T106" s="708" t="s">
        <v>775</v>
      </c>
      <c r="U106" s="709"/>
      <c r="V106" s="709"/>
      <c r="W106" s="709"/>
      <c r="X106" s="709"/>
      <c r="Y106" s="709"/>
      <c r="Z106" s="710"/>
      <c r="AA106" s="337"/>
      <c r="AB106" s="338"/>
      <c r="AC106" s="338"/>
      <c r="AD106" s="338"/>
      <c r="AE106" s="338"/>
      <c r="AF106" s="338"/>
      <c r="AG106" s="339"/>
      <c r="AH106" s="724" t="s">
        <v>505</v>
      </c>
      <c r="AI106" s="725"/>
      <c r="AJ106" s="725"/>
      <c r="AK106" s="725"/>
      <c r="AL106" s="725"/>
      <c r="AM106" s="725"/>
      <c r="AN106" s="725"/>
      <c r="AO106" s="725"/>
      <c r="AP106" s="725"/>
      <c r="AQ106" s="726"/>
      <c r="AR106" s="208"/>
      <c r="AS106" s="209"/>
      <c r="AT106" s="209"/>
      <c r="AU106" s="209"/>
      <c r="AV106" s="210"/>
    </row>
    <row r="107" spans="1:48" ht="18" customHeight="1">
      <c r="A107" s="211"/>
      <c r="B107" s="845"/>
      <c r="C107" s="846"/>
      <c r="D107" s="546" t="s">
        <v>898</v>
      </c>
      <c r="E107" s="546"/>
      <c r="F107" s="546"/>
      <c r="G107" s="546"/>
      <c r="H107" s="546"/>
      <c r="I107" s="546"/>
      <c r="J107" s="546"/>
      <c r="K107" s="546"/>
      <c r="L107" s="546"/>
      <c r="M107" s="546"/>
      <c r="N107" s="546"/>
      <c r="O107" s="546"/>
      <c r="P107" s="546"/>
      <c r="Q107" s="546"/>
      <c r="R107" s="546"/>
      <c r="S107" s="546"/>
      <c r="T107" s="708" t="s">
        <v>899</v>
      </c>
      <c r="U107" s="709"/>
      <c r="V107" s="709"/>
      <c r="W107" s="709"/>
      <c r="X107" s="709"/>
      <c r="Y107" s="709"/>
      <c r="Z107" s="710"/>
      <c r="AA107" s="337"/>
      <c r="AB107" s="338"/>
      <c r="AC107" s="338"/>
      <c r="AD107" s="338"/>
      <c r="AE107" s="338"/>
      <c r="AF107" s="338"/>
      <c r="AG107" s="339"/>
      <c r="AH107" s="724" t="s">
        <v>505</v>
      </c>
      <c r="AI107" s="725"/>
      <c r="AJ107" s="725"/>
      <c r="AK107" s="725"/>
      <c r="AL107" s="725"/>
      <c r="AM107" s="725"/>
      <c r="AN107" s="725"/>
      <c r="AO107" s="725"/>
      <c r="AP107" s="725"/>
      <c r="AQ107" s="726"/>
      <c r="AR107" s="208"/>
      <c r="AS107" s="209"/>
      <c r="AT107" s="209"/>
      <c r="AU107" s="209"/>
      <c r="AV107" s="210"/>
    </row>
    <row r="108" spans="1:48" ht="18" customHeight="1">
      <c r="A108" s="211"/>
      <c r="B108" s="760"/>
      <c r="C108" s="762"/>
      <c r="D108" s="624" t="s">
        <v>602</v>
      </c>
      <c r="E108" s="625"/>
      <c r="F108" s="625"/>
      <c r="G108" s="625"/>
      <c r="H108" s="625"/>
      <c r="I108" s="625"/>
      <c r="J108" s="625"/>
      <c r="K108" s="625"/>
      <c r="L108" s="625"/>
      <c r="M108" s="625"/>
      <c r="N108" s="625"/>
      <c r="O108" s="625"/>
      <c r="P108" s="625"/>
      <c r="Q108" s="625"/>
      <c r="R108" s="625"/>
      <c r="S108" s="626"/>
      <c r="T108" s="624"/>
      <c r="U108" s="625"/>
      <c r="V108" s="625"/>
      <c r="W108" s="625"/>
      <c r="X108" s="625"/>
      <c r="Y108" s="625"/>
      <c r="Z108" s="626"/>
      <c r="AA108" s="868"/>
      <c r="AB108" s="869"/>
      <c r="AC108" s="869"/>
      <c r="AD108" s="869"/>
      <c r="AE108" s="869"/>
      <c r="AF108" s="869"/>
      <c r="AG108" s="870"/>
      <c r="AH108" s="871"/>
      <c r="AI108" s="872"/>
      <c r="AJ108" s="872"/>
      <c r="AK108" s="872"/>
      <c r="AL108" s="872"/>
      <c r="AM108" s="872"/>
      <c r="AN108" s="872"/>
      <c r="AO108" s="872"/>
      <c r="AP108" s="872"/>
      <c r="AQ108" s="873"/>
      <c r="AR108" s="874"/>
      <c r="AS108" s="875"/>
      <c r="AT108" s="875"/>
      <c r="AU108" s="875"/>
      <c r="AV108" s="876"/>
    </row>
    <row r="109" spans="1:48" ht="22.5" customHeight="1">
      <c r="A109" s="21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360"/>
      <c r="AB109" s="360"/>
      <c r="AC109" s="360"/>
      <c r="AD109" s="360"/>
      <c r="AE109" s="360"/>
      <c r="AF109" s="360"/>
      <c r="AG109" s="360"/>
      <c r="AH109" s="361"/>
      <c r="AI109" s="361"/>
      <c r="AJ109" s="361"/>
      <c r="AK109" s="361"/>
      <c r="AL109" s="361"/>
      <c r="AM109" s="361"/>
      <c r="AN109" s="361"/>
      <c r="AO109" s="361"/>
      <c r="AP109" s="361"/>
      <c r="AQ109" s="361"/>
      <c r="AR109" s="362"/>
      <c r="AS109" s="362"/>
      <c r="AT109" s="362"/>
      <c r="AU109" s="362"/>
      <c r="AV109" s="362"/>
    </row>
    <row r="110" spans="1:51" ht="15.75" customHeight="1">
      <c r="A110" s="211"/>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1072" t="s">
        <v>902</v>
      </c>
      <c r="AS110" s="1072"/>
      <c r="AT110" s="1072"/>
      <c r="AU110" s="1072"/>
      <c r="AV110" s="1072"/>
      <c r="AW110" s="124"/>
      <c r="AX110" s="127"/>
      <c r="AY110" s="124"/>
    </row>
    <row r="111" spans="1:51" ht="20.25" customHeight="1">
      <c r="A111" s="211"/>
      <c r="B111" s="1041" t="s">
        <v>501</v>
      </c>
      <c r="C111" s="1042"/>
      <c r="D111" s="1042"/>
      <c r="E111" s="1043"/>
      <c r="F111" s="671" t="s">
        <v>903</v>
      </c>
      <c r="G111" s="671"/>
      <c r="H111" s="671"/>
      <c r="I111" s="671"/>
      <c r="J111" s="671"/>
      <c r="K111" s="671"/>
      <c r="L111" s="671"/>
      <c r="M111" s="671"/>
      <c r="N111" s="671"/>
      <c r="O111" s="671"/>
      <c r="P111" s="671"/>
      <c r="Q111" s="671"/>
      <c r="R111" s="671"/>
      <c r="S111" s="671"/>
      <c r="T111" s="671"/>
      <c r="U111" s="671"/>
      <c r="V111" s="671"/>
      <c r="W111" s="671"/>
      <c r="X111" s="671"/>
      <c r="Y111" s="671"/>
      <c r="Z111" s="672"/>
      <c r="AA111" s="1069" t="s">
        <v>904</v>
      </c>
      <c r="AB111" s="1070"/>
      <c r="AC111" s="1070"/>
      <c r="AD111" s="1070"/>
      <c r="AE111" s="1070"/>
      <c r="AF111" s="1070"/>
      <c r="AG111" s="1070"/>
      <c r="AH111" s="1070"/>
      <c r="AI111" s="1070"/>
      <c r="AJ111" s="1070"/>
      <c r="AK111" s="1070"/>
      <c r="AL111" s="1070"/>
      <c r="AM111" s="1070"/>
      <c r="AN111" s="1070"/>
      <c r="AO111" s="1070"/>
      <c r="AP111" s="1070"/>
      <c r="AQ111" s="1070"/>
      <c r="AR111" s="1070"/>
      <c r="AS111" s="1070"/>
      <c r="AT111" s="1070"/>
      <c r="AU111" s="1070"/>
      <c r="AV111" s="1071"/>
      <c r="AW111" s="124"/>
      <c r="AX111" s="127"/>
      <c r="AY111" s="124"/>
    </row>
    <row r="112" spans="1:48" ht="18.75" customHeight="1">
      <c r="A112" s="237"/>
      <c r="B112" s="845"/>
      <c r="C112" s="846"/>
      <c r="D112" s="758" t="s">
        <v>686</v>
      </c>
      <c r="E112" s="759"/>
      <c r="F112" s="858" t="s">
        <v>906</v>
      </c>
      <c r="G112" s="859"/>
      <c r="H112" s="860"/>
      <c r="I112" s="646" t="s">
        <v>526</v>
      </c>
      <c r="J112" s="646"/>
      <c r="K112" s="646"/>
      <c r="L112" s="646"/>
      <c r="M112" s="624" t="s">
        <v>776</v>
      </c>
      <c r="N112" s="740"/>
      <c r="O112" s="740"/>
      <c r="P112" s="740"/>
      <c r="Q112" s="740"/>
      <c r="R112" s="740"/>
      <c r="S112" s="740"/>
      <c r="T112" s="740"/>
      <c r="U112" s="740"/>
      <c r="V112" s="740"/>
      <c r="W112" s="740"/>
      <c r="X112" s="740"/>
      <c r="Y112" s="740"/>
      <c r="Z112" s="740"/>
      <c r="AA112" s="740"/>
      <c r="AB112" s="740"/>
      <c r="AC112" s="740"/>
      <c r="AD112" s="740"/>
      <c r="AE112" s="740"/>
      <c r="AF112" s="740"/>
      <c r="AG112" s="740"/>
      <c r="AH112" s="740"/>
      <c r="AI112" s="740"/>
      <c r="AJ112" s="740"/>
      <c r="AK112" s="740"/>
      <c r="AL112" s="740"/>
      <c r="AM112" s="740"/>
      <c r="AN112" s="740"/>
      <c r="AO112" s="740"/>
      <c r="AP112" s="740"/>
      <c r="AQ112" s="740"/>
      <c r="AR112" s="740"/>
      <c r="AS112" s="740"/>
      <c r="AT112" s="740"/>
      <c r="AU112" s="740"/>
      <c r="AV112" s="741"/>
    </row>
    <row r="113" spans="1:48" ht="18.75" customHeight="1">
      <c r="A113" s="237"/>
      <c r="B113" s="845"/>
      <c r="C113" s="846"/>
      <c r="D113" s="857"/>
      <c r="E113" s="846"/>
      <c r="F113" s="861"/>
      <c r="G113" s="862"/>
      <c r="H113" s="863"/>
      <c r="I113" s="646" t="s">
        <v>527</v>
      </c>
      <c r="J113" s="646"/>
      <c r="K113" s="646"/>
      <c r="L113" s="646"/>
      <c r="M113" s="646"/>
      <c r="N113" s="646"/>
      <c r="O113" s="646"/>
      <c r="P113" s="646"/>
      <c r="Q113" s="646"/>
      <c r="R113" s="646"/>
      <c r="S113" s="646"/>
      <c r="T113" s="853"/>
      <c r="U113" s="853"/>
      <c r="V113" s="853"/>
      <c r="W113" s="853"/>
      <c r="X113" s="853"/>
      <c r="Y113" s="853"/>
      <c r="Z113" s="853"/>
      <c r="AA113" s="646" t="s">
        <v>528</v>
      </c>
      <c r="AB113" s="646"/>
      <c r="AC113" s="646"/>
      <c r="AD113" s="646"/>
      <c r="AE113" s="646"/>
      <c r="AF113" s="646"/>
      <c r="AG113" s="646"/>
      <c r="AH113" s="853"/>
      <c r="AI113" s="853"/>
      <c r="AJ113" s="853"/>
      <c r="AK113" s="853"/>
      <c r="AL113" s="853"/>
      <c r="AM113" s="853"/>
      <c r="AN113" s="853"/>
      <c r="AO113" s="853"/>
      <c r="AP113" s="853"/>
      <c r="AQ113" s="853"/>
      <c r="AR113" s="853"/>
      <c r="AS113" s="853"/>
      <c r="AT113" s="853"/>
      <c r="AU113" s="853"/>
      <c r="AV113" s="867"/>
    </row>
    <row r="114" spans="1:48" ht="18.75" customHeight="1">
      <c r="A114" s="237"/>
      <c r="B114" s="845"/>
      <c r="C114" s="846"/>
      <c r="D114" s="857"/>
      <c r="E114" s="846"/>
      <c r="F114" s="861"/>
      <c r="G114" s="862"/>
      <c r="H114" s="863"/>
      <c r="I114" s="742" t="s">
        <v>687</v>
      </c>
      <c r="J114" s="742"/>
      <c r="K114" s="742"/>
      <c r="L114" s="742"/>
      <c r="M114" s="742"/>
      <c r="N114" s="742"/>
      <c r="O114" s="742"/>
      <c r="P114" s="742"/>
      <c r="Q114" s="742"/>
      <c r="R114" s="742"/>
      <c r="S114" s="742"/>
      <c r="T114" s="646" t="s">
        <v>529</v>
      </c>
      <c r="U114" s="646"/>
      <c r="V114" s="646"/>
      <c r="W114" s="646"/>
      <c r="X114" s="646"/>
      <c r="Y114" s="646"/>
      <c r="Z114" s="646"/>
      <c r="AA114" s="853"/>
      <c r="AB114" s="853"/>
      <c r="AC114" s="853"/>
      <c r="AD114" s="853"/>
      <c r="AE114" s="853"/>
      <c r="AF114" s="853"/>
      <c r="AG114" s="853"/>
      <c r="AH114" s="880" t="s">
        <v>530</v>
      </c>
      <c r="AI114" s="881"/>
      <c r="AJ114" s="881"/>
      <c r="AK114" s="881"/>
      <c r="AL114" s="881"/>
      <c r="AM114" s="881"/>
      <c r="AN114" s="882"/>
      <c r="AO114" s="880"/>
      <c r="AP114" s="881"/>
      <c r="AQ114" s="881"/>
      <c r="AR114" s="881"/>
      <c r="AS114" s="881"/>
      <c r="AT114" s="881"/>
      <c r="AU114" s="881"/>
      <c r="AV114" s="882"/>
    </row>
    <row r="115" spans="1:48" ht="18.75" customHeight="1">
      <c r="A115" s="237"/>
      <c r="B115" s="845"/>
      <c r="C115" s="846"/>
      <c r="D115" s="857"/>
      <c r="E115" s="846"/>
      <c r="F115" s="864"/>
      <c r="G115" s="865"/>
      <c r="H115" s="866"/>
      <c r="I115" s="742" t="s">
        <v>688</v>
      </c>
      <c r="J115" s="742"/>
      <c r="K115" s="742"/>
      <c r="L115" s="742"/>
      <c r="M115" s="742"/>
      <c r="N115" s="742"/>
      <c r="O115" s="742"/>
      <c r="P115" s="742"/>
      <c r="Q115" s="742"/>
      <c r="R115" s="742"/>
      <c r="S115" s="742"/>
      <c r="T115" s="646" t="s">
        <v>529</v>
      </c>
      <c r="U115" s="646"/>
      <c r="V115" s="646"/>
      <c r="W115" s="646"/>
      <c r="X115" s="646"/>
      <c r="Y115" s="646"/>
      <c r="Z115" s="646"/>
      <c r="AA115" s="853"/>
      <c r="AB115" s="853"/>
      <c r="AC115" s="853"/>
      <c r="AD115" s="853"/>
      <c r="AE115" s="853"/>
      <c r="AF115" s="853"/>
      <c r="AG115" s="853"/>
      <c r="AH115" s="880" t="s">
        <v>530</v>
      </c>
      <c r="AI115" s="881"/>
      <c r="AJ115" s="881"/>
      <c r="AK115" s="881"/>
      <c r="AL115" s="881"/>
      <c r="AM115" s="881"/>
      <c r="AN115" s="882"/>
      <c r="AO115" s="880"/>
      <c r="AP115" s="881"/>
      <c r="AQ115" s="881"/>
      <c r="AR115" s="881"/>
      <c r="AS115" s="881"/>
      <c r="AT115" s="881"/>
      <c r="AU115" s="881"/>
      <c r="AV115" s="882"/>
    </row>
    <row r="116" spans="1:48" ht="18.75" customHeight="1">
      <c r="A116" s="237"/>
      <c r="B116" s="845"/>
      <c r="C116" s="846"/>
      <c r="D116" s="761"/>
      <c r="E116" s="762"/>
      <c r="F116" s="737" t="s">
        <v>689</v>
      </c>
      <c r="G116" s="738"/>
      <c r="H116" s="738"/>
      <c r="I116" s="738"/>
      <c r="J116" s="738"/>
      <c r="K116" s="738"/>
      <c r="L116" s="738"/>
      <c r="M116" s="738"/>
      <c r="N116" s="738"/>
      <c r="O116" s="738"/>
      <c r="P116" s="738"/>
      <c r="Q116" s="738"/>
      <c r="R116" s="738"/>
      <c r="S116" s="739"/>
      <c r="T116" s="646" t="s">
        <v>905</v>
      </c>
      <c r="U116" s="646"/>
      <c r="V116" s="646"/>
      <c r="W116" s="646"/>
      <c r="X116" s="646"/>
      <c r="Y116" s="646"/>
      <c r="Z116" s="646"/>
      <c r="AA116" s="853"/>
      <c r="AB116" s="853"/>
      <c r="AC116" s="853"/>
      <c r="AD116" s="853"/>
      <c r="AE116" s="853"/>
      <c r="AF116" s="853"/>
      <c r="AG116" s="853"/>
      <c r="AH116" s="880" t="s">
        <v>913</v>
      </c>
      <c r="AI116" s="881"/>
      <c r="AJ116" s="881"/>
      <c r="AK116" s="881"/>
      <c r="AL116" s="881"/>
      <c r="AM116" s="881"/>
      <c r="AN116" s="882"/>
      <c r="AO116" s="880"/>
      <c r="AP116" s="881"/>
      <c r="AQ116" s="881"/>
      <c r="AR116" s="881"/>
      <c r="AS116" s="881"/>
      <c r="AT116" s="881"/>
      <c r="AU116" s="881"/>
      <c r="AV116" s="882"/>
    </row>
    <row r="117" spans="1:48" ht="21" customHeight="1">
      <c r="A117" s="237"/>
      <c r="B117" s="845"/>
      <c r="C117" s="846"/>
      <c r="D117" s="751" t="s">
        <v>513</v>
      </c>
      <c r="E117" s="759"/>
      <c r="F117" s="1041" t="s">
        <v>956</v>
      </c>
      <c r="G117" s="1042"/>
      <c r="H117" s="1042"/>
      <c r="I117" s="1042"/>
      <c r="J117" s="1042"/>
      <c r="K117" s="1042"/>
      <c r="L117" s="1042"/>
      <c r="M117" s="1042"/>
      <c r="N117" s="1042"/>
      <c r="O117" s="1042"/>
      <c r="P117" s="1042"/>
      <c r="Q117" s="1042"/>
      <c r="R117" s="1042"/>
      <c r="S117" s="1043"/>
      <c r="T117" s="1041" t="s">
        <v>957</v>
      </c>
      <c r="U117" s="1042"/>
      <c r="V117" s="1042"/>
      <c r="W117" s="1042"/>
      <c r="X117" s="1042"/>
      <c r="Y117" s="1042"/>
      <c r="Z117" s="1042"/>
      <c r="AA117" s="1042"/>
      <c r="AB117" s="1042"/>
      <c r="AC117" s="1043"/>
      <c r="AD117" s="1041" t="s">
        <v>958</v>
      </c>
      <c r="AE117" s="1042"/>
      <c r="AF117" s="1042"/>
      <c r="AG117" s="1042"/>
      <c r="AH117" s="1043"/>
      <c r="AI117" s="1041" t="s">
        <v>959</v>
      </c>
      <c r="AJ117" s="1042"/>
      <c r="AK117" s="1042"/>
      <c r="AL117" s="1042"/>
      <c r="AM117" s="1042"/>
      <c r="AN117" s="1043"/>
      <c r="AO117" s="1041" t="s">
        <v>150</v>
      </c>
      <c r="AP117" s="1043"/>
      <c r="AQ117" s="1041" t="s">
        <v>916</v>
      </c>
      <c r="AR117" s="1042"/>
      <c r="AS117" s="1042"/>
      <c r="AT117" s="1042"/>
      <c r="AU117" s="1042"/>
      <c r="AV117" s="1043"/>
    </row>
    <row r="118" spans="1:48" ht="21" customHeight="1">
      <c r="A118" s="237"/>
      <c r="B118" s="845"/>
      <c r="C118" s="846"/>
      <c r="D118" s="845"/>
      <c r="E118" s="846"/>
      <c r="F118" s="751" t="s">
        <v>907</v>
      </c>
      <c r="G118" s="758"/>
      <c r="H118" s="759"/>
      <c r="I118" s="624" t="s">
        <v>908</v>
      </c>
      <c r="J118" s="625"/>
      <c r="K118" s="625"/>
      <c r="L118" s="625"/>
      <c r="M118" s="625"/>
      <c r="N118" s="625"/>
      <c r="O118" s="625"/>
      <c r="P118" s="625"/>
      <c r="Q118" s="625"/>
      <c r="R118" s="625"/>
      <c r="S118" s="626"/>
      <c r="T118" s="646" t="s">
        <v>899</v>
      </c>
      <c r="U118" s="646"/>
      <c r="V118" s="646"/>
      <c r="W118" s="646"/>
      <c r="X118" s="646"/>
      <c r="Y118" s="646"/>
      <c r="Z118" s="646"/>
      <c r="AA118" s="748"/>
      <c r="AB118" s="749"/>
      <c r="AC118" s="750"/>
      <c r="AD118" s="751" t="s">
        <v>912</v>
      </c>
      <c r="AE118" s="758"/>
      <c r="AF118" s="758"/>
      <c r="AG118" s="758"/>
      <c r="AH118" s="759"/>
      <c r="AI118" s="624"/>
      <c r="AJ118" s="625"/>
      <c r="AK118" s="625"/>
      <c r="AL118" s="625"/>
      <c r="AM118" s="625"/>
      <c r="AN118" s="626"/>
      <c r="AO118" s="1056" t="s">
        <v>915</v>
      </c>
      <c r="AP118" s="1057"/>
      <c r="AQ118" s="621"/>
      <c r="AR118" s="622"/>
      <c r="AS118" s="622"/>
      <c r="AT118" s="622"/>
      <c r="AU118" s="622"/>
      <c r="AV118" s="623"/>
    </row>
    <row r="119" spans="1:48" ht="27.75" customHeight="1">
      <c r="A119" s="237"/>
      <c r="B119" s="845"/>
      <c r="C119" s="846"/>
      <c r="D119" s="845"/>
      <c r="E119" s="846"/>
      <c r="F119" s="845"/>
      <c r="G119" s="857"/>
      <c r="H119" s="846"/>
      <c r="I119" s="1073" t="s">
        <v>909</v>
      </c>
      <c r="J119" s="625"/>
      <c r="K119" s="625"/>
      <c r="L119" s="625"/>
      <c r="M119" s="625"/>
      <c r="N119" s="625"/>
      <c r="O119" s="625"/>
      <c r="P119" s="625"/>
      <c r="Q119" s="625"/>
      <c r="R119" s="625"/>
      <c r="S119" s="626"/>
      <c r="T119" s="646" t="s">
        <v>899</v>
      </c>
      <c r="U119" s="646"/>
      <c r="V119" s="646"/>
      <c r="W119" s="646"/>
      <c r="X119" s="646"/>
      <c r="Y119" s="646"/>
      <c r="Z119" s="646"/>
      <c r="AA119" s="748"/>
      <c r="AB119" s="749"/>
      <c r="AC119" s="750"/>
      <c r="AD119" s="845"/>
      <c r="AE119" s="857"/>
      <c r="AF119" s="857"/>
      <c r="AG119" s="857"/>
      <c r="AH119" s="846"/>
      <c r="AI119" s="624"/>
      <c r="AJ119" s="625"/>
      <c r="AK119" s="625"/>
      <c r="AL119" s="625"/>
      <c r="AM119" s="625"/>
      <c r="AN119" s="626"/>
      <c r="AO119" s="1058"/>
      <c r="AP119" s="1059"/>
      <c r="AQ119" s="621"/>
      <c r="AR119" s="622"/>
      <c r="AS119" s="622"/>
      <c r="AT119" s="622"/>
      <c r="AU119" s="622"/>
      <c r="AV119" s="623"/>
    </row>
    <row r="120" spans="1:48" ht="21" customHeight="1">
      <c r="A120" s="237"/>
      <c r="B120" s="845"/>
      <c r="C120" s="846"/>
      <c r="D120" s="845"/>
      <c r="E120" s="846"/>
      <c r="F120" s="845"/>
      <c r="G120" s="857"/>
      <c r="H120" s="846"/>
      <c r="I120" s="624" t="s">
        <v>910</v>
      </c>
      <c r="J120" s="625"/>
      <c r="K120" s="625"/>
      <c r="L120" s="625"/>
      <c r="M120" s="625"/>
      <c r="N120" s="625"/>
      <c r="O120" s="625"/>
      <c r="P120" s="625"/>
      <c r="Q120" s="625"/>
      <c r="R120" s="625"/>
      <c r="S120" s="626"/>
      <c r="T120" s="646" t="s">
        <v>899</v>
      </c>
      <c r="U120" s="646"/>
      <c r="V120" s="646"/>
      <c r="W120" s="646"/>
      <c r="X120" s="646"/>
      <c r="Y120" s="646"/>
      <c r="Z120" s="646"/>
      <c r="AA120" s="748"/>
      <c r="AB120" s="749"/>
      <c r="AC120" s="750"/>
      <c r="AD120" s="760"/>
      <c r="AE120" s="761"/>
      <c r="AF120" s="761"/>
      <c r="AG120" s="761"/>
      <c r="AH120" s="762"/>
      <c r="AI120" s="624"/>
      <c r="AJ120" s="625"/>
      <c r="AK120" s="625"/>
      <c r="AL120" s="625"/>
      <c r="AM120" s="625"/>
      <c r="AN120" s="626"/>
      <c r="AO120" s="1058"/>
      <c r="AP120" s="1059"/>
      <c r="AQ120" s="621"/>
      <c r="AR120" s="622"/>
      <c r="AS120" s="622"/>
      <c r="AT120" s="622"/>
      <c r="AU120" s="622"/>
      <c r="AV120" s="623"/>
    </row>
    <row r="121" spans="1:48" ht="21" customHeight="1">
      <c r="A121" s="237"/>
      <c r="B121" s="845"/>
      <c r="C121" s="846"/>
      <c r="D121" s="845"/>
      <c r="E121" s="846"/>
      <c r="F121" s="760"/>
      <c r="G121" s="761"/>
      <c r="H121" s="762"/>
      <c r="I121" s="624" t="s">
        <v>911</v>
      </c>
      <c r="J121" s="625"/>
      <c r="K121" s="625"/>
      <c r="L121" s="625"/>
      <c r="M121" s="625"/>
      <c r="N121" s="625"/>
      <c r="O121" s="625"/>
      <c r="P121" s="625"/>
      <c r="Q121" s="625"/>
      <c r="R121" s="625"/>
      <c r="S121" s="626"/>
      <c r="T121" s="647"/>
      <c r="U121" s="647"/>
      <c r="V121" s="647"/>
      <c r="W121" s="647"/>
      <c r="X121" s="647"/>
      <c r="Y121" s="647"/>
      <c r="Z121" s="647"/>
      <c r="AA121" s="615">
        <f>SUM(AA118:AC120)</f>
        <v>0</v>
      </c>
      <c r="AB121" s="616"/>
      <c r="AC121" s="616"/>
      <c r="AD121" s="643"/>
      <c r="AE121" s="644"/>
      <c r="AF121" s="644"/>
      <c r="AG121" s="644"/>
      <c r="AH121" s="645"/>
      <c r="AI121" s="615">
        <f>SUM(AI118:AN120)</f>
        <v>0</v>
      </c>
      <c r="AJ121" s="616"/>
      <c r="AK121" s="616"/>
      <c r="AL121" s="616"/>
      <c r="AM121" s="616"/>
      <c r="AN121" s="617"/>
      <c r="AO121" s="1060"/>
      <c r="AP121" s="1061"/>
      <c r="AQ121" s="649">
        <f>SUM(AQ118:AV120)</f>
        <v>0</v>
      </c>
      <c r="AR121" s="650"/>
      <c r="AS121" s="650"/>
      <c r="AT121" s="650"/>
      <c r="AU121" s="650"/>
      <c r="AV121" s="651"/>
    </row>
    <row r="122" spans="1:48" ht="21" customHeight="1">
      <c r="A122" s="237"/>
      <c r="B122" s="845"/>
      <c r="C122" s="846"/>
      <c r="D122" s="845"/>
      <c r="E122" s="846"/>
      <c r="F122" s="751" t="s">
        <v>917</v>
      </c>
      <c r="G122" s="758"/>
      <c r="H122" s="759"/>
      <c r="I122" s="751" t="s">
        <v>918</v>
      </c>
      <c r="J122" s="603"/>
      <c r="K122" s="711"/>
      <c r="L122" s="624" t="s">
        <v>868</v>
      </c>
      <c r="M122" s="625"/>
      <c r="N122" s="625"/>
      <c r="O122" s="625"/>
      <c r="P122" s="625"/>
      <c r="Q122" s="625"/>
      <c r="R122" s="625"/>
      <c r="S122" s="626"/>
      <c r="T122" s="646" t="s">
        <v>920</v>
      </c>
      <c r="U122" s="646"/>
      <c r="V122" s="646"/>
      <c r="W122" s="646"/>
      <c r="X122" s="646"/>
      <c r="Y122" s="646"/>
      <c r="Z122" s="646"/>
      <c r="AA122" s="615">
        <v>0</v>
      </c>
      <c r="AB122" s="616"/>
      <c r="AC122" s="616"/>
      <c r="AD122" s="624" t="s">
        <v>588</v>
      </c>
      <c r="AE122" s="625"/>
      <c r="AF122" s="625"/>
      <c r="AG122" s="625"/>
      <c r="AH122" s="626"/>
      <c r="AI122" s="615">
        <f>AA122</f>
        <v>0</v>
      </c>
      <c r="AJ122" s="616"/>
      <c r="AK122" s="616"/>
      <c r="AL122" s="616"/>
      <c r="AM122" s="616"/>
      <c r="AN122" s="617"/>
      <c r="AO122" s="751" t="s">
        <v>914</v>
      </c>
      <c r="AP122" s="758"/>
      <c r="AQ122" s="649">
        <f>ROUNDDOWN(AI122*$AO$122,0)</f>
        <v>0</v>
      </c>
      <c r="AR122" s="650"/>
      <c r="AS122" s="650"/>
      <c r="AT122" s="650"/>
      <c r="AU122" s="650"/>
      <c r="AV122" s="651"/>
    </row>
    <row r="123" spans="1:48" ht="21" customHeight="1">
      <c r="A123" s="237"/>
      <c r="B123" s="845"/>
      <c r="C123" s="846"/>
      <c r="D123" s="845"/>
      <c r="E123" s="846"/>
      <c r="F123" s="845"/>
      <c r="G123" s="857"/>
      <c r="H123" s="846"/>
      <c r="I123" s="752"/>
      <c r="J123" s="753"/>
      <c r="K123" s="754"/>
      <c r="L123" s="624" t="s">
        <v>919</v>
      </c>
      <c r="M123" s="625"/>
      <c r="N123" s="625"/>
      <c r="O123" s="625"/>
      <c r="P123" s="625"/>
      <c r="Q123" s="625"/>
      <c r="R123" s="625"/>
      <c r="S123" s="626"/>
      <c r="T123" s="646" t="s">
        <v>920</v>
      </c>
      <c r="U123" s="646"/>
      <c r="V123" s="646"/>
      <c r="W123" s="646"/>
      <c r="X123" s="646"/>
      <c r="Y123" s="646"/>
      <c r="Z123" s="646"/>
      <c r="AA123" s="615">
        <v>0</v>
      </c>
      <c r="AB123" s="616"/>
      <c r="AC123" s="616"/>
      <c r="AD123" s="624" t="s">
        <v>588</v>
      </c>
      <c r="AE123" s="625"/>
      <c r="AF123" s="625"/>
      <c r="AG123" s="625"/>
      <c r="AH123" s="626"/>
      <c r="AI123" s="615">
        <f>AA123</f>
        <v>0</v>
      </c>
      <c r="AJ123" s="616"/>
      <c r="AK123" s="616"/>
      <c r="AL123" s="616"/>
      <c r="AM123" s="616"/>
      <c r="AN123" s="617"/>
      <c r="AO123" s="845"/>
      <c r="AP123" s="857"/>
      <c r="AQ123" s="649">
        <f>ROUNDDOWN(AI123*$AO$122,0)</f>
        <v>0</v>
      </c>
      <c r="AR123" s="650"/>
      <c r="AS123" s="650"/>
      <c r="AT123" s="650"/>
      <c r="AU123" s="650"/>
      <c r="AV123" s="651"/>
    </row>
    <row r="124" spans="1:48" ht="21" customHeight="1">
      <c r="A124" s="237"/>
      <c r="B124" s="845"/>
      <c r="C124" s="846"/>
      <c r="D124" s="845"/>
      <c r="E124" s="846"/>
      <c r="F124" s="845"/>
      <c r="G124" s="857"/>
      <c r="H124" s="846"/>
      <c r="I124" s="755"/>
      <c r="J124" s="756"/>
      <c r="K124" s="757"/>
      <c r="L124" s="624" t="s">
        <v>880</v>
      </c>
      <c r="M124" s="625"/>
      <c r="N124" s="625"/>
      <c r="O124" s="625"/>
      <c r="P124" s="625"/>
      <c r="Q124" s="625"/>
      <c r="R124" s="625"/>
      <c r="S124" s="626"/>
      <c r="T124" s="647"/>
      <c r="U124" s="647"/>
      <c r="V124" s="647"/>
      <c r="W124" s="647"/>
      <c r="X124" s="647"/>
      <c r="Y124" s="647"/>
      <c r="Z124" s="647"/>
      <c r="AA124" s="748">
        <f>SUM(AA122:AC123)</f>
        <v>0</v>
      </c>
      <c r="AB124" s="749"/>
      <c r="AC124" s="750"/>
      <c r="AD124" s="643"/>
      <c r="AE124" s="644"/>
      <c r="AF124" s="644"/>
      <c r="AG124" s="644"/>
      <c r="AH124" s="645"/>
      <c r="AI124" s="615">
        <f>SUM(AI122:AN123)</f>
        <v>0</v>
      </c>
      <c r="AJ124" s="616"/>
      <c r="AK124" s="616"/>
      <c r="AL124" s="616"/>
      <c r="AM124" s="616"/>
      <c r="AN124" s="617"/>
      <c r="AO124" s="760"/>
      <c r="AP124" s="761"/>
      <c r="AQ124" s="649">
        <f>SUM(AQ122:AV123)</f>
        <v>0</v>
      </c>
      <c r="AR124" s="650"/>
      <c r="AS124" s="650"/>
      <c r="AT124" s="650"/>
      <c r="AU124" s="650"/>
      <c r="AV124" s="651"/>
    </row>
    <row r="125" spans="1:48" ht="34.5" customHeight="1">
      <c r="A125" s="237"/>
      <c r="B125" s="845"/>
      <c r="C125" s="846"/>
      <c r="D125" s="845"/>
      <c r="E125" s="846"/>
      <c r="F125" s="845"/>
      <c r="G125" s="857"/>
      <c r="H125" s="846"/>
      <c r="I125" s="751" t="s">
        <v>921</v>
      </c>
      <c r="J125" s="603"/>
      <c r="K125" s="711"/>
      <c r="L125" s="624" t="s">
        <v>922</v>
      </c>
      <c r="M125" s="625"/>
      <c r="N125" s="625"/>
      <c r="O125" s="625"/>
      <c r="P125" s="625"/>
      <c r="Q125" s="625"/>
      <c r="R125" s="625"/>
      <c r="S125" s="626"/>
      <c r="T125" s="646" t="s">
        <v>923</v>
      </c>
      <c r="U125" s="646"/>
      <c r="V125" s="646"/>
      <c r="W125" s="646"/>
      <c r="X125" s="646"/>
      <c r="Y125" s="646"/>
      <c r="Z125" s="646"/>
      <c r="AA125" s="624"/>
      <c r="AB125" s="625"/>
      <c r="AC125" s="626"/>
      <c r="AD125" s="751" t="s">
        <v>912</v>
      </c>
      <c r="AE125" s="758"/>
      <c r="AF125" s="758"/>
      <c r="AG125" s="758"/>
      <c r="AH125" s="759"/>
      <c r="AI125" s="624"/>
      <c r="AJ125" s="625"/>
      <c r="AK125" s="625"/>
      <c r="AL125" s="625"/>
      <c r="AM125" s="625"/>
      <c r="AN125" s="626"/>
      <c r="AO125" s="631">
        <v>0.15</v>
      </c>
      <c r="AP125" s="758"/>
      <c r="AQ125" s="621"/>
      <c r="AR125" s="622"/>
      <c r="AS125" s="622"/>
      <c r="AT125" s="622"/>
      <c r="AU125" s="622"/>
      <c r="AV125" s="623"/>
    </row>
    <row r="126" spans="1:48" ht="21" customHeight="1">
      <c r="A126" s="237"/>
      <c r="B126" s="845"/>
      <c r="C126" s="846"/>
      <c r="D126" s="845"/>
      <c r="E126" s="846"/>
      <c r="F126" s="845"/>
      <c r="G126" s="857"/>
      <c r="H126" s="846"/>
      <c r="I126" s="752"/>
      <c r="J126" s="753"/>
      <c r="K126" s="754"/>
      <c r="L126" s="624" t="s">
        <v>919</v>
      </c>
      <c r="M126" s="625"/>
      <c r="N126" s="625"/>
      <c r="O126" s="625"/>
      <c r="P126" s="625"/>
      <c r="Q126" s="625"/>
      <c r="R126" s="625"/>
      <c r="S126" s="626"/>
      <c r="T126" s="646" t="s">
        <v>923</v>
      </c>
      <c r="U126" s="646"/>
      <c r="V126" s="646"/>
      <c r="W126" s="646"/>
      <c r="X126" s="646"/>
      <c r="Y126" s="646"/>
      <c r="Z126" s="646"/>
      <c r="AA126" s="624"/>
      <c r="AB126" s="625"/>
      <c r="AC126" s="626"/>
      <c r="AD126" s="760"/>
      <c r="AE126" s="761"/>
      <c r="AF126" s="761"/>
      <c r="AG126" s="761"/>
      <c r="AH126" s="762"/>
      <c r="AI126" s="624"/>
      <c r="AJ126" s="625"/>
      <c r="AK126" s="625"/>
      <c r="AL126" s="625"/>
      <c r="AM126" s="625"/>
      <c r="AN126" s="626"/>
      <c r="AO126" s="845"/>
      <c r="AP126" s="857"/>
      <c r="AQ126" s="621"/>
      <c r="AR126" s="622"/>
      <c r="AS126" s="622"/>
      <c r="AT126" s="622"/>
      <c r="AU126" s="622"/>
      <c r="AV126" s="623"/>
    </row>
    <row r="127" spans="1:48" ht="21" customHeight="1">
      <c r="A127" s="237"/>
      <c r="B127" s="845"/>
      <c r="C127" s="846"/>
      <c r="D127" s="845"/>
      <c r="E127" s="846"/>
      <c r="F127" s="845"/>
      <c r="G127" s="857"/>
      <c r="H127" s="846"/>
      <c r="I127" s="755"/>
      <c r="J127" s="756"/>
      <c r="K127" s="757"/>
      <c r="L127" s="624" t="s">
        <v>880</v>
      </c>
      <c r="M127" s="625"/>
      <c r="N127" s="625"/>
      <c r="O127" s="625"/>
      <c r="P127" s="625"/>
      <c r="Q127" s="625"/>
      <c r="R127" s="625"/>
      <c r="S127" s="626"/>
      <c r="T127" s="647"/>
      <c r="U127" s="647"/>
      <c r="V127" s="647"/>
      <c r="W127" s="647"/>
      <c r="X127" s="647"/>
      <c r="Y127" s="647"/>
      <c r="Z127" s="647"/>
      <c r="AA127" s="748">
        <f>SUM(AA125:AC126)</f>
        <v>0</v>
      </c>
      <c r="AB127" s="749"/>
      <c r="AC127" s="750"/>
      <c r="AD127" s="643"/>
      <c r="AE127" s="644"/>
      <c r="AF127" s="644"/>
      <c r="AG127" s="644"/>
      <c r="AH127" s="645"/>
      <c r="AI127" s="615">
        <f>SUM(AI125:AN126)</f>
        <v>0</v>
      </c>
      <c r="AJ127" s="616"/>
      <c r="AK127" s="616"/>
      <c r="AL127" s="616"/>
      <c r="AM127" s="616"/>
      <c r="AN127" s="617"/>
      <c r="AO127" s="760"/>
      <c r="AP127" s="761"/>
      <c r="AQ127" s="615">
        <f>SUM(AQ125:AV126)</f>
        <v>0</v>
      </c>
      <c r="AR127" s="616"/>
      <c r="AS127" s="616"/>
      <c r="AT127" s="616"/>
      <c r="AU127" s="616"/>
      <c r="AV127" s="617"/>
    </row>
    <row r="128" spans="1:48" ht="27.75" customHeight="1">
      <c r="A128" s="237"/>
      <c r="B128" s="845"/>
      <c r="C128" s="846"/>
      <c r="D128" s="845"/>
      <c r="E128" s="846"/>
      <c r="F128" s="845"/>
      <c r="G128" s="857"/>
      <c r="H128" s="846"/>
      <c r="I128" s="751" t="s">
        <v>924</v>
      </c>
      <c r="J128" s="603"/>
      <c r="K128" s="711"/>
      <c r="L128" s="624" t="s">
        <v>925</v>
      </c>
      <c r="M128" s="625"/>
      <c r="N128" s="625"/>
      <c r="O128" s="625"/>
      <c r="P128" s="625"/>
      <c r="Q128" s="625"/>
      <c r="R128" s="625"/>
      <c r="S128" s="626"/>
      <c r="T128" s="646" t="s">
        <v>930</v>
      </c>
      <c r="U128" s="646"/>
      <c r="V128" s="646"/>
      <c r="W128" s="646"/>
      <c r="X128" s="646"/>
      <c r="Y128" s="646"/>
      <c r="Z128" s="646"/>
      <c r="AA128" s="624"/>
      <c r="AB128" s="625"/>
      <c r="AC128" s="626"/>
      <c r="AD128" s="624" t="s">
        <v>935</v>
      </c>
      <c r="AE128" s="625"/>
      <c r="AF128" s="625"/>
      <c r="AG128" s="625"/>
      <c r="AH128" s="626"/>
      <c r="AI128" s="615">
        <f>AA128</f>
        <v>0</v>
      </c>
      <c r="AJ128" s="616"/>
      <c r="AK128" s="616"/>
      <c r="AL128" s="616"/>
      <c r="AM128" s="616"/>
      <c r="AN128" s="617"/>
      <c r="AO128" s="648">
        <v>0.15</v>
      </c>
      <c r="AP128" s="628"/>
      <c r="AQ128" s="615">
        <f>AI128</f>
        <v>0</v>
      </c>
      <c r="AR128" s="616"/>
      <c r="AS128" s="616"/>
      <c r="AT128" s="616"/>
      <c r="AU128" s="616"/>
      <c r="AV128" s="617"/>
    </row>
    <row r="129" spans="1:48" ht="21" customHeight="1">
      <c r="A129" s="237"/>
      <c r="B129" s="845"/>
      <c r="C129" s="846"/>
      <c r="D129" s="845"/>
      <c r="E129" s="846"/>
      <c r="F129" s="845"/>
      <c r="G129" s="857"/>
      <c r="H129" s="846"/>
      <c r="I129" s="752"/>
      <c r="J129" s="753"/>
      <c r="K129" s="754"/>
      <c r="L129" s="624" t="s">
        <v>926</v>
      </c>
      <c r="M129" s="625"/>
      <c r="N129" s="625"/>
      <c r="O129" s="625"/>
      <c r="P129" s="625"/>
      <c r="Q129" s="625"/>
      <c r="R129" s="625"/>
      <c r="S129" s="626"/>
      <c r="T129" s="646" t="s">
        <v>931</v>
      </c>
      <c r="U129" s="646"/>
      <c r="V129" s="646"/>
      <c r="W129" s="646"/>
      <c r="X129" s="646"/>
      <c r="Y129" s="646"/>
      <c r="Z129" s="646"/>
      <c r="AA129" s="624"/>
      <c r="AB129" s="625"/>
      <c r="AC129" s="626"/>
      <c r="AD129" s="624" t="s">
        <v>936</v>
      </c>
      <c r="AE129" s="625"/>
      <c r="AF129" s="625"/>
      <c r="AG129" s="625"/>
      <c r="AH129" s="626"/>
      <c r="AI129" s="615">
        <f>AA129</f>
        <v>0</v>
      </c>
      <c r="AJ129" s="616"/>
      <c r="AK129" s="616"/>
      <c r="AL129" s="616"/>
      <c r="AM129" s="616"/>
      <c r="AN129" s="617"/>
      <c r="AO129" s="632"/>
      <c r="AP129" s="633"/>
      <c r="AQ129" s="649">
        <f>ROUNDDOWN(AI129*$AO$128,0)</f>
        <v>0</v>
      </c>
      <c r="AR129" s="650"/>
      <c r="AS129" s="650"/>
      <c r="AT129" s="650"/>
      <c r="AU129" s="650"/>
      <c r="AV129" s="651"/>
    </row>
    <row r="130" spans="1:48" ht="21" customHeight="1">
      <c r="A130" s="237"/>
      <c r="B130" s="845"/>
      <c r="C130" s="846"/>
      <c r="D130" s="845"/>
      <c r="E130" s="846"/>
      <c r="F130" s="845"/>
      <c r="G130" s="857"/>
      <c r="H130" s="846"/>
      <c r="I130" s="752"/>
      <c r="J130" s="753"/>
      <c r="K130" s="754"/>
      <c r="L130" s="624" t="s">
        <v>932</v>
      </c>
      <c r="M130" s="625"/>
      <c r="N130" s="625"/>
      <c r="O130" s="625"/>
      <c r="P130" s="625"/>
      <c r="Q130" s="625"/>
      <c r="R130" s="625"/>
      <c r="S130" s="626"/>
      <c r="T130" s="646" t="s">
        <v>933</v>
      </c>
      <c r="U130" s="646"/>
      <c r="V130" s="646"/>
      <c r="W130" s="646"/>
      <c r="X130" s="646"/>
      <c r="Y130" s="646"/>
      <c r="Z130" s="646"/>
      <c r="AA130" s="624"/>
      <c r="AB130" s="625"/>
      <c r="AC130" s="626"/>
      <c r="AD130" s="624" t="s">
        <v>936</v>
      </c>
      <c r="AE130" s="625"/>
      <c r="AF130" s="625"/>
      <c r="AG130" s="625"/>
      <c r="AH130" s="626"/>
      <c r="AI130" s="615">
        <f>AA130</f>
        <v>0</v>
      </c>
      <c r="AJ130" s="616"/>
      <c r="AK130" s="616"/>
      <c r="AL130" s="616"/>
      <c r="AM130" s="616"/>
      <c r="AN130" s="617"/>
      <c r="AO130" s="632"/>
      <c r="AP130" s="633"/>
      <c r="AQ130" s="649">
        <f>ROUNDDOWN(AI130*$AO$128,0)</f>
        <v>0</v>
      </c>
      <c r="AR130" s="650"/>
      <c r="AS130" s="650"/>
      <c r="AT130" s="650"/>
      <c r="AU130" s="650"/>
      <c r="AV130" s="651"/>
    </row>
    <row r="131" spans="1:48" ht="28.5" customHeight="1">
      <c r="A131" s="237"/>
      <c r="B131" s="845"/>
      <c r="C131" s="846"/>
      <c r="D131" s="845"/>
      <c r="E131" s="846"/>
      <c r="F131" s="845"/>
      <c r="G131" s="857"/>
      <c r="H131" s="846"/>
      <c r="I131" s="752"/>
      <c r="J131" s="753"/>
      <c r="K131" s="754"/>
      <c r="L131" s="624" t="s">
        <v>927</v>
      </c>
      <c r="M131" s="625"/>
      <c r="N131" s="625"/>
      <c r="O131" s="625"/>
      <c r="P131" s="625"/>
      <c r="Q131" s="625"/>
      <c r="R131" s="625"/>
      <c r="S131" s="626"/>
      <c r="T131" s="646" t="s">
        <v>933</v>
      </c>
      <c r="U131" s="646"/>
      <c r="V131" s="646"/>
      <c r="W131" s="646"/>
      <c r="X131" s="646"/>
      <c r="Y131" s="646"/>
      <c r="Z131" s="646"/>
      <c r="AA131" s="624"/>
      <c r="AB131" s="625"/>
      <c r="AC131" s="626"/>
      <c r="AD131" s="624" t="s">
        <v>937</v>
      </c>
      <c r="AE131" s="625"/>
      <c r="AF131" s="625"/>
      <c r="AG131" s="625"/>
      <c r="AH131" s="626"/>
      <c r="AI131" s="615">
        <f>AA131</f>
        <v>0</v>
      </c>
      <c r="AJ131" s="616"/>
      <c r="AK131" s="616"/>
      <c r="AL131" s="616"/>
      <c r="AM131" s="616"/>
      <c r="AN131" s="617"/>
      <c r="AO131" s="632"/>
      <c r="AP131" s="633"/>
      <c r="AQ131" s="649">
        <f>ROUNDDOWN(AI131*$AO$128,0)</f>
        <v>0</v>
      </c>
      <c r="AR131" s="650"/>
      <c r="AS131" s="650"/>
      <c r="AT131" s="650"/>
      <c r="AU131" s="650"/>
      <c r="AV131" s="651"/>
    </row>
    <row r="132" spans="1:48" ht="21" customHeight="1">
      <c r="A132" s="237"/>
      <c r="B132" s="845"/>
      <c r="C132" s="846"/>
      <c r="D132" s="845"/>
      <c r="E132" s="846"/>
      <c r="F132" s="845"/>
      <c r="G132" s="857"/>
      <c r="H132" s="846"/>
      <c r="I132" s="752"/>
      <c r="J132" s="753"/>
      <c r="K132" s="754"/>
      <c r="L132" s="624" t="s">
        <v>928</v>
      </c>
      <c r="M132" s="625"/>
      <c r="N132" s="625"/>
      <c r="O132" s="625"/>
      <c r="P132" s="625"/>
      <c r="Q132" s="625"/>
      <c r="R132" s="625"/>
      <c r="S132" s="626"/>
      <c r="T132" s="646" t="s">
        <v>934</v>
      </c>
      <c r="U132" s="646"/>
      <c r="V132" s="646"/>
      <c r="W132" s="646"/>
      <c r="X132" s="646"/>
      <c r="Y132" s="646"/>
      <c r="Z132" s="646"/>
      <c r="AA132" s="624"/>
      <c r="AB132" s="625"/>
      <c r="AC132" s="626"/>
      <c r="AD132" s="624" t="s">
        <v>935</v>
      </c>
      <c r="AE132" s="625"/>
      <c r="AF132" s="625"/>
      <c r="AG132" s="625"/>
      <c r="AH132" s="626"/>
      <c r="AI132" s="615">
        <f>AA132</f>
        <v>0</v>
      </c>
      <c r="AJ132" s="616"/>
      <c r="AK132" s="616"/>
      <c r="AL132" s="616"/>
      <c r="AM132" s="616"/>
      <c r="AN132" s="617"/>
      <c r="AO132" s="632"/>
      <c r="AP132" s="633"/>
      <c r="AQ132" s="615">
        <f>AI132</f>
        <v>0</v>
      </c>
      <c r="AR132" s="616"/>
      <c r="AS132" s="616"/>
      <c r="AT132" s="616"/>
      <c r="AU132" s="616"/>
      <c r="AV132" s="617"/>
    </row>
    <row r="133" spans="1:48" ht="21" customHeight="1">
      <c r="A133" s="237"/>
      <c r="B133" s="845"/>
      <c r="C133" s="846"/>
      <c r="D133" s="845"/>
      <c r="E133" s="846"/>
      <c r="F133" s="845"/>
      <c r="G133" s="857"/>
      <c r="H133" s="846"/>
      <c r="I133" s="755"/>
      <c r="J133" s="756"/>
      <c r="K133" s="757"/>
      <c r="L133" s="624" t="s">
        <v>929</v>
      </c>
      <c r="M133" s="625"/>
      <c r="N133" s="625"/>
      <c r="O133" s="625"/>
      <c r="P133" s="625"/>
      <c r="Q133" s="625"/>
      <c r="R133" s="625"/>
      <c r="S133" s="626"/>
      <c r="T133" s="647"/>
      <c r="U133" s="647"/>
      <c r="V133" s="647"/>
      <c r="W133" s="647"/>
      <c r="X133" s="647"/>
      <c r="Y133" s="647"/>
      <c r="Z133" s="647"/>
      <c r="AA133" s="748">
        <f>SUM(AA128:AC132)</f>
        <v>0</v>
      </c>
      <c r="AB133" s="749"/>
      <c r="AC133" s="750"/>
      <c r="AD133" s="643"/>
      <c r="AE133" s="644"/>
      <c r="AF133" s="644"/>
      <c r="AG133" s="644"/>
      <c r="AH133" s="645"/>
      <c r="AI133" s="615">
        <f>SUM(AI128:AN132)</f>
        <v>0</v>
      </c>
      <c r="AJ133" s="616"/>
      <c r="AK133" s="616"/>
      <c r="AL133" s="616"/>
      <c r="AM133" s="616"/>
      <c r="AN133" s="617"/>
      <c r="AO133" s="629"/>
      <c r="AP133" s="630"/>
      <c r="AQ133" s="615">
        <f>SUM(AQ128:AV132)</f>
        <v>0</v>
      </c>
      <c r="AR133" s="616"/>
      <c r="AS133" s="616"/>
      <c r="AT133" s="616"/>
      <c r="AU133" s="616"/>
      <c r="AV133" s="617"/>
    </row>
    <row r="134" spans="1:48" ht="21" customHeight="1">
      <c r="A134" s="237"/>
      <c r="B134" s="845"/>
      <c r="C134" s="846"/>
      <c r="D134" s="845"/>
      <c r="E134" s="846"/>
      <c r="F134" s="845"/>
      <c r="G134" s="857"/>
      <c r="H134" s="846"/>
      <c r="I134" s="751" t="s">
        <v>938</v>
      </c>
      <c r="J134" s="603"/>
      <c r="K134" s="711"/>
      <c r="L134" s="751" t="s">
        <v>939</v>
      </c>
      <c r="M134" s="758"/>
      <c r="N134" s="758"/>
      <c r="O134" s="759"/>
      <c r="P134" s="737" t="s">
        <v>940</v>
      </c>
      <c r="Q134" s="738"/>
      <c r="R134" s="738"/>
      <c r="S134" s="739"/>
      <c r="T134" s="646" t="s">
        <v>900</v>
      </c>
      <c r="U134" s="646"/>
      <c r="V134" s="646"/>
      <c r="W134" s="646"/>
      <c r="X134" s="646"/>
      <c r="Y134" s="646"/>
      <c r="Z134" s="646"/>
      <c r="AA134" s="624"/>
      <c r="AB134" s="625"/>
      <c r="AC134" s="626"/>
      <c r="AD134" s="634" t="s">
        <v>945</v>
      </c>
      <c r="AE134" s="635"/>
      <c r="AF134" s="635"/>
      <c r="AG134" s="635"/>
      <c r="AH134" s="636"/>
      <c r="AI134" s="624"/>
      <c r="AJ134" s="625"/>
      <c r="AK134" s="625"/>
      <c r="AL134" s="625"/>
      <c r="AM134" s="625"/>
      <c r="AN134" s="626"/>
      <c r="AO134" s="627" t="s">
        <v>946</v>
      </c>
      <c r="AP134" s="628"/>
      <c r="AQ134" s="621"/>
      <c r="AR134" s="622"/>
      <c r="AS134" s="622"/>
      <c r="AT134" s="622"/>
      <c r="AU134" s="622"/>
      <c r="AV134" s="623"/>
    </row>
    <row r="135" spans="1:48" ht="21" customHeight="1">
      <c r="A135" s="237"/>
      <c r="B135" s="845"/>
      <c r="C135" s="846"/>
      <c r="D135" s="845"/>
      <c r="E135" s="846"/>
      <c r="F135" s="845"/>
      <c r="G135" s="857"/>
      <c r="H135" s="846"/>
      <c r="I135" s="752"/>
      <c r="J135" s="753"/>
      <c r="K135" s="754"/>
      <c r="L135" s="760"/>
      <c r="M135" s="761"/>
      <c r="N135" s="761"/>
      <c r="O135" s="762"/>
      <c r="P135" s="737" t="s">
        <v>941</v>
      </c>
      <c r="Q135" s="738"/>
      <c r="R135" s="738"/>
      <c r="S135" s="739"/>
      <c r="T135" s="646" t="s">
        <v>900</v>
      </c>
      <c r="U135" s="646"/>
      <c r="V135" s="646"/>
      <c r="W135" s="646"/>
      <c r="X135" s="646"/>
      <c r="Y135" s="646"/>
      <c r="Z135" s="646"/>
      <c r="AA135" s="624"/>
      <c r="AB135" s="625"/>
      <c r="AC135" s="626"/>
      <c r="AD135" s="637"/>
      <c r="AE135" s="638"/>
      <c r="AF135" s="638"/>
      <c r="AG135" s="638"/>
      <c r="AH135" s="639"/>
      <c r="AI135" s="624"/>
      <c r="AJ135" s="625"/>
      <c r="AK135" s="625"/>
      <c r="AL135" s="625"/>
      <c r="AM135" s="625"/>
      <c r="AN135" s="626"/>
      <c r="AO135" s="629"/>
      <c r="AP135" s="630"/>
      <c r="AQ135" s="621"/>
      <c r="AR135" s="622"/>
      <c r="AS135" s="622"/>
      <c r="AT135" s="622"/>
      <c r="AU135" s="622"/>
      <c r="AV135" s="623"/>
    </row>
    <row r="136" spans="1:48" ht="21" customHeight="1">
      <c r="A136" s="237"/>
      <c r="B136" s="845"/>
      <c r="C136" s="846"/>
      <c r="D136" s="845"/>
      <c r="E136" s="846"/>
      <c r="F136" s="845"/>
      <c r="G136" s="857"/>
      <c r="H136" s="846"/>
      <c r="I136" s="752"/>
      <c r="J136" s="753"/>
      <c r="K136" s="754"/>
      <c r="L136" s="624" t="s">
        <v>942</v>
      </c>
      <c r="M136" s="625"/>
      <c r="N136" s="625"/>
      <c r="O136" s="625"/>
      <c r="P136" s="625"/>
      <c r="Q136" s="625"/>
      <c r="R136" s="625"/>
      <c r="S136" s="626"/>
      <c r="T136" s="646" t="s">
        <v>900</v>
      </c>
      <c r="U136" s="646"/>
      <c r="V136" s="646"/>
      <c r="W136" s="646"/>
      <c r="X136" s="646"/>
      <c r="Y136" s="646"/>
      <c r="Z136" s="646"/>
      <c r="AA136" s="624"/>
      <c r="AB136" s="625"/>
      <c r="AC136" s="626"/>
      <c r="AD136" s="637"/>
      <c r="AE136" s="638"/>
      <c r="AF136" s="638"/>
      <c r="AG136" s="638"/>
      <c r="AH136" s="639"/>
      <c r="AI136" s="624"/>
      <c r="AJ136" s="625"/>
      <c r="AK136" s="625"/>
      <c r="AL136" s="625"/>
      <c r="AM136" s="625"/>
      <c r="AN136" s="626"/>
      <c r="AO136" s="631" t="s">
        <v>947</v>
      </c>
      <c r="AP136" s="628"/>
      <c r="AQ136" s="621"/>
      <c r="AR136" s="622"/>
      <c r="AS136" s="622"/>
      <c r="AT136" s="622"/>
      <c r="AU136" s="622"/>
      <c r="AV136" s="623"/>
    </row>
    <row r="137" spans="1:48" ht="21" customHeight="1">
      <c r="A137" s="237"/>
      <c r="B137" s="845"/>
      <c r="C137" s="846"/>
      <c r="D137" s="845"/>
      <c r="E137" s="846"/>
      <c r="F137" s="845"/>
      <c r="G137" s="857"/>
      <c r="H137" s="846"/>
      <c r="I137" s="752"/>
      <c r="J137" s="753"/>
      <c r="K137" s="754"/>
      <c r="L137" s="624" t="s">
        <v>943</v>
      </c>
      <c r="M137" s="625"/>
      <c r="N137" s="625"/>
      <c r="O137" s="625"/>
      <c r="P137" s="625"/>
      <c r="Q137" s="625"/>
      <c r="R137" s="625"/>
      <c r="S137" s="626"/>
      <c r="T137" s="646" t="s">
        <v>900</v>
      </c>
      <c r="U137" s="646"/>
      <c r="V137" s="646"/>
      <c r="W137" s="646"/>
      <c r="X137" s="646"/>
      <c r="Y137" s="646"/>
      <c r="Z137" s="646"/>
      <c r="AA137" s="624"/>
      <c r="AB137" s="625"/>
      <c r="AC137" s="626"/>
      <c r="AD137" s="640"/>
      <c r="AE137" s="641"/>
      <c r="AF137" s="641"/>
      <c r="AG137" s="641"/>
      <c r="AH137" s="642"/>
      <c r="AI137" s="624"/>
      <c r="AJ137" s="625"/>
      <c r="AK137" s="625"/>
      <c r="AL137" s="625"/>
      <c r="AM137" s="625"/>
      <c r="AN137" s="626"/>
      <c r="AO137" s="632"/>
      <c r="AP137" s="633"/>
      <c r="AQ137" s="621"/>
      <c r="AR137" s="622"/>
      <c r="AS137" s="622"/>
      <c r="AT137" s="622"/>
      <c r="AU137" s="622"/>
      <c r="AV137" s="623"/>
    </row>
    <row r="138" spans="1:48" ht="21" customHeight="1">
      <c r="A138" s="237"/>
      <c r="B138" s="845"/>
      <c r="C138" s="846"/>
      <c r="D138" s="845"/>
      <c r="E138" s="846"/>
      <c r="F138" s="760"/>
      <c r="G138" s="761"/>
      <c r="H138" s="762"/>
      <c r="I138" s="755"/>
      <c r="J138" s="756"/>
      <c r="K138" s="757"/>
      <c r="L138" s="624" t="s">
        <v>944</v>
      </c>
      <c r="M138" s="625"/>
      <c r="N138" s="625"/>
      <c r="O138" s="625"/>
      <c r="P138" s="625"/>
      <c r="Q138" s="625"/>
      <c r="R138" s="625"/>
      <c r="S138" s="626"/>
      <c r="T138" s="647"/>
      <c r="U138" s="647"/>
      <c r="V138" s="647"/>
      <c r="W138" s="647"/>
      <c r="X138" s="647"/>
      <c r="Y138" s="647"/>
      <c r="Z138" s="647"/>
      <c r="AA138" s="615">
        <f>SUM(AA134:AC137)</f>
        <v>0</v>
      </c>
      <c r="AB138" s="616"/>
      <c r="AC138" s="617"/>
      <c r="AD138" s="643"/>
      <c r="AE138" s="644"/>
      <c r="AF138" s="644"/>
      <c r="AG138" s="644"/>
      <c r="AH138" s="645"/>
      <c r="AI138" s="615">
        <f>SUM(AI134:AN137)</f>
        <v>0</v>
      </c>
      <c r="AJ138" s="616"/>
      <c r="AK138" s="616"/>
      <c r="AL138" s="616"/>
      <c r="AM138" s="616"/>
      <c r="AN138" s="617"/>
      <c r="AO138" s="629"/>
      <c r="AP138" s="630"/>
      <c r="AQ138" s="621"/>
      <c r="AR138" s="622"/>
      <c r="AS138" s="622"/>
      <c r="AT138" s="622"/>
      <c r="AU138" s="622"/>
      <c r="AV138" s="623"/>
    </row>
    <row r="139" spans="1:48" ht="18.75" customHeight="1">
      <c r="A139" s="237"/>
      <c r="B139" s="845"/>
      <c r="C139" s="846"/>
      <c r="D139" s="845"/>
      <c r="E139" s="846"/>
      <c r="F139" s="653" t="s">
        <v>514</v>
      </c>
      <c r="G139" s="653"/>
      <c r="H139" s="653"/>
      <c r="I139" s="653"/>
      <c r="J139" s="653"/>
      <c r="K139" s="653"/>
      <c r="L139" s="653"/>
      <c r="M139" s="653"/>
      <c r="N139" s="653"/>
      <c r="O139" s="653"/>
      <c r="P139" s="653"/>
      <c r="Q139" s="653"/>
      <c r="R139" s="653"/>
      <c r="S139" s="654"/>
      <c r="T139" s="743" t="s">
        <v>603</v>
      </c>
      <c r="U139" s="743"/>
      <c r="V139" s="743"/>
      <c r="W139" s="743"/>
      <c r="X139" s="743"/>
      <c r="Y139" s="743"/>
      <c r="Z139" s="743"/>
      <c r="AA139" s="744"/>
      <c r="AB139" s="744"/>
      <c r="AC139" s="744"/>
      <c r="AD139" s="744"/>
      <c r="AE139" s="744"/>
      <c r="AF139" s="744"/>
      <c r="AG139" s="744"/>
      <c r="AH139" s="618"/>
      <c r="AI139" s="619"/>
      <c r="AJ139" s="619"/>
      <c r="AK139" s="619"/>
      <c r="AL139" s="619"/>
      <c r="AM139" s="619"/>
      <c r="AN139" s="620"/>
      <c r="AO139" s="618"/>
      <c r="AP139" s="619"/>
      <c r="AQ139" s="619"/>
      <c r="AR139" s="619"/>
      <c r="AS139" s="619"/>
      <c r="AT139" s="619"/>
      <c r="AU139" s="619"/>
      <c r="AV139" s="620"/>
    </row>
    <row r="140" spans="1:48" ht="18.75" customHeight="1">
      <c r="A140" s="237"/>
      <c r="B140" s="845"/>
      <c r="C140" s="846"/>
      <c r="D140" s="845"/>
      <c r="E140" s="846"/>
      <c r="F140" s="656"/>
      <c r="G140" s="656"/>
      <c r="H140" s="656"/>
      <c r="I140" s="656"/>
      <c r="J140" s="656"/>
      <c r="K140" s="656"/>
      <c r="L140" s="656"/>
      <c r="M140" s="656"/>
      <c r="N140" s="656"/>
      <c r="O140" s="656"/>
      <c r="P140" s="656"/>
      <c r="Q140" s="656"/>
      <c r="R140" s="656"/>
      <c r="S140" s="657"/>
      <c r="T140" s="743" t="s">
        <v>515</v>
      </c>
      <c r="U140" s="743"/>
      <c r="V140" s="743"/>
      <c r="W140" s="743"/>
      <c r="X140" s="743"/>
      <c r="Y140" s="743"/>
      <c r="Z140" s="743"/>
      <c r="AA140" s="744"/>
      <c r="AB140" s="744"/>
      <c r="AC140" s="744"/>
      <c r="AD140" s="744"/>
      <c r="AE140" s="744"/>
      <c r="AF140" s="744"/>
      <c r="AG140" s="744"/>
      <c r="AH140" s="618"/>
      <c r="AI140" s="619"/>
      <c r="AJ140" s="619"/>
      <c r="AK140" s="619"/>
      <c r="AL140" s="619"/>
      <c r="AM140" s="619"/>
      <c r="AN140" s="620"/>
      <c r="AO140" s="618"/>
      <c r="AP140" s="619"/>
      <c r="AQ140" s="619"/>
      <c r="AR140" s="619"/>
      <c r="AS140" s="619"/>
      <c r="AT140" s="619"/>
      <c r="AU140" s="619"/>
      <c r="AV140" s="620"/>
    </row>
    <row r="141" spans="1:48" ht="18.75" customHeight="1">
      <c r="A141" s="237"/>
      <c r="B141" s="845"/>
      <c r="C141" s="846"/>
      <c r="D141" s="845"/>
      <c r="E141" s="846"/>
      <c r="F141" s="656"/>
      <c r="G141" s="656"/>
      <c r="H141" s="656"/>
      <c r="I141" s="656"/>
      <c r="J141" s="656"/>
      <c r="K141" s="656"/>
      <c r="L141" s="656"/>
      <c r="M141" s="656"/>
      <c r="N141" s="656"/>
      <c r="O141" s="656"/>
      <c r="P141" s="656"/>
      <c r="Q141" s="656"/>
      <c r="R141" s="656"/>
      <c r="S141" s="657"/>
      <c r="T141" s="743" t="s">
        <v>516</v>
      </c>
      <c r="U141" s="743"/>
      <c r="V141" s="743"/>
      <c r="W141" s="743"/>
      <c r="X141" s="743"/>
      <c r="Y141" s="743"/>
      <c r="Z141" s="743"/>
      <c r="AA141" s="744"/>
      <c r="AB141" s="744"/>
      <c r="AC141" s="744"/>
      <c r="AD141" s="744"/>
      <c r="AE141" s="744"/>
      <c r="AF141" s="744"/>
      <c r="AG141" s="744"/>
      <c r="AH141" s="609" t="s">
        <v>517</v>
      </c>
      <c r="AI141" s="610"/>
      <c r="AJ141" s="610"/>
      <c r="AK141" s="610"/>
      <c r="AL141" s="610"/>
      <c r="AM141" s="610"/>
      <c r="AN141" s="611"/>
      <c r="AO141" s="609"/>
      <c r="AP141" s="610"/>
      <c r="AQ141" s="610"/>
      <c r="AR141" s="610"/>
      <c r="AS141" s="610"/>
      <c r="AT141" s="610"/>
      <c r="AU141" s="610"/>
      <c r="AV141" s="611"/>
    </row>
    <row r="142" spans="1:48" ht="18.75" customHeight="1">
      <c r="A142" s="237"/>
      <c r="B142" s="845"/>
      <c r="C142" s="846"/>
      <c r="D142" s="845"/>
      <c r="E142" s="846"/>
      <c r="F142" s="656"/>
      <c r="G142" s="656"/>
      <c r="H142" s="656"/>
      <c r="I142" s="656"/>
      <c r="J142" s="656"/>
      <c r="K142" s="656"/>
      <c r="L142" s="656"/>
      <c r="M142" s="656"/>
      <c r="N142" s="656"/>
      <c r="O142" s="656"/>
      <c r="P142" s="656"/>
      <c r="Q142" s="656"/>
      <c r="R142" s="656"/>
      <c r="S142" s="657"/>
      <c r="T142" s="743" t="s">
        <v>518</v>
      </c>
      <c r="U142" s="743"/>
      <c r="V142" s="743"/>
      <c r="W142" s="743"/>
      <c r="X142" s="743"/>
      <c r="Y142" s="743"/>
      <c r="Z142" s="743"/>
      <c r="AA142" s="744"/>
      <c r="AB142" s="744"/>
      <c r="AC142" s="744"/>
      <c r="AD142" s="744"/>
      <c r="AE142" s="744"/>
      <c r="AF142" s="744"/>
      <c r="AG142" s="744"/>
      <c r="AH142" s="609" t="s">
        <v>519</v>
      </c>
      <c r="AI142" s="610"/>
      <c r="AJ142" s="610"/>
      <c r="AK142" s="610"/>
      <c r="AL142" s="610"/>
      <c r="AM142" s="610"/>
      <c r="AN142" s="611"/>
      <c r="AO142" s="609"/>
      <c r="AP142" s="610"/>
      <c r="AQ142" s="610"/>
      <c r="AR142" s="610"/>
      <c r="AS142" s="610"/>
      <c r="AT142" s="610"/>
      <c r="AU142" s="610"/>
      <c r="AV142" s="611"/>
    </row>
    <row r="143" spans="1:48" ht="18.75" customHeight="1">
      <c r="A143" s="237"/>
      <c r="B143" s="845"/>
      <c r="C143" s="846"/>
      <c r="D143" s="845"/>
      <c r="E143" s="846"/>
      <c r="F143" s="656"/>
      <c r="G143" s="656"/>
      <c r="H143" s="656"/>
      <c r="I143" s="656"/>
      <c r="J143" s="656"/>
      <c r="K143" s="656"/>
      <c r="L143" s="656"/>
      <c r="M143" s="656"/>
      <c r="N143" s="656"/>
      <c r="O143" s="656"/>
      <c r="P143" s="656"/>
      <c r="Q143" s="656"/>
      <c r="R143" s="656"/>
      <c r="S143" s="657"/>
      <c r="T143" s="743" t="s">
        <v>520</v>
      </c>
      <c r="U143" s="743"/>
      <c r="V143" s="743"/>
      <c r="W143" s="743"/>
      <c r="X143" s="743"/>
      <c r="Y143" s="743"/>
      <c r="Z143" s="743"/>
      <c r="AA143" s="744"/>
      <c r="AB143" s="744"/>
      <c r="AC143" s="744"/>
      <c r="AD143" s="744"/>
      <c r="AE143" s="744"/>
      <c r="AF143" s="744"/>
      <c r="AG143" s="744"/>
      <c r="AH143" s="609" t="s">
        <v>521</v>
      </c>
      <c r="AI143" s="610"/>
      <c r="AJ143" s="610"/>
      <c r="AK143" s="610"/>
      <c r="AL143" s="610"/>
      <c r="AM143" s="610"/>
      <c r="AN143" s="611"/>
      <c r="AO143" s="609"/>
      <c r="AP143" s="610"/>
      <c r="AQ143" s="610"/>
      <c r="AR143" s="610"/>
      <c r="AS143" s="610"/>
      <c r="AT143" s="610"/>
      <c r="AU143" s="610"/>
      <c r="AV143" s="611"/>
    </row>
    <row r="144" spans="1:48" ht="18.75" customHeight="1">
      <c r="A144" s="237"/>
      <c r="B144" s="845"/>
      <c r="C144" s="846"/>
      <c r="D144" s="845"/>
      <c r="E144" s="846"/>
      <c r="F144" s="659"/>
      <c r="G144" s="659"/>
      <c r="H144" s="659"/>
      <c r="I144" s="659"/>
      <c r="J144" s="659"/>
      <c r="K144" s="659"/>
      <c r="L144" s="659"/>
      <c r="M144" s="659"/>
      <c r="N144" s="659"/>
      <c r="O144" s="659"/>
      <c r="P144" s="659"/>
      <c r="Q144" s="659"/>
      <c r="R144" s="659"/>
      <c r="S144" s="660"/>
      <c r="T144" s="743" t="s">
        <v>522</v>
      </c>
      <c r="U144" s="743"/>
      <c r="V144" s="743"/>
      <c r="W144" s="743"/>
      <c r="X144" s="743"/>
      <c r="Y144" s="743"/>
      <c r="Z144" s="743"/>
      <c r="AA144" s="744"/>
      <c r="AB144" s="744"/>
      <c r="AC144" s="744"/>
      <c r="AD144" s="744"/>
      <c r="AE144" s="744"/>
      <c r="AF144" s="744"/>
      <c r="AG144" s="744"/>
      <c r="AH144" s="609" t="s">
        <v>523</v>
      </c>
      <c r="AI144" s="610"/>
      <c r="AJ144" s="610"/>
      <c r="AK144" s="610"/>
      <c r="AL144" s="610"/>
      <c r="AM144" s="610"/>
      <c r="AN144" s="611"/>
      <c r="AO144" s="609"/>
      <c r="AP144" s="610"/>
      <c r="AQ144" s="610"/>
      <c r="AR144" s="610"/>
      <c r="AS144" s="610"/>
      <c r="AT144" s="610"/>
      <c r="AU144" s="610"/>
      <c r="AV144" s="611"/>
    </row>
    <row r="145" spans="1:48" ht="18.75" customHeight="1">
      <c r="A145" s="237"/>
      <c r="B145" s="845"/>
      <c r="C145" s="846"/>
      <c r="D145" s="845"/>
      <c r="E145" s="846"/>
      <c r="F145" s="653" t="s">
        <v>524</v>
      </c>
      <c r="G145" s="653"/>
      <c r="H145" s="653"/>
      <c r="I145" s="653"/>
      <c r="J145" s="653"/>
      <c r="K145" s="653"/>
      <c r="L145" s="653"/>
      <c r="M145" s="653"/>
      <c r="N145" s="653"/>
      <c r="O145" s="653"/>
      <c r="P145" s="653"/>
      <c r="Q145" s="653"/>
      <c r="R145" s="653"/>
      <c r="S145" s="654"/>
      <c r="T145" s="743" t="s">
        <v>525</v>
      </c>
      <c r="U145" s="743"/>
      <c r="V145" s="743"/>
      <c r="W145" s="743"/>
      <c r="X145" s="743"/>
      <c r="Y145" s="743"/>
      <c r="Z145" s="743"/>
      <c r="AA145" s="744"/>
      <c r="AB145" s="744"/>
      <c r="AC145" s="744"/>
      <c r="AD145" s="744"/>
      <c r="AE145" s="744"/>
      <c r="AF145" s="744"/>
      <c r="AG145" s="744"/>
      <c r="AH145" s="612">
        <v>0.3</v>
      </c>
      <c r="AI145" s="613"/>
      <c r="AJ145" s="613"/>
      <c r="AK145" s="613"/>
      <c r="AL145" s="613"/>
      <c r="AM145" s="613"/>
      <c r="AN145" s="614"/>
      <c r="AO145" s="609"/>
      <c r="AP145" s="610"/>
      <c r="AQ145" s="610"/>
      <c r="AR145" s="610"/>
      <c r="AS145" s="610"/>
      <c r="AT145" s="610"/>
      <c r="AU145" s="610"/>
      <c r="AV145" s="611"/>
    </row>
    <row r="146" spans="1:48" ht="19.5" customHeight="1">
      <c r="A146" s="237"/>
      <c r="B146" s="760"/>
      <c r="C146" s="762"/>
      <c r="D146" s="760"/>
      <c r="E146" s="762"/>
      <c r="F146" s="778" t="s">
        <v>149</v>
      </c>
      <c r="G146" s="778"/>
      <c r="H146" s="778"/>
      <c r="I146" s="778"/>
      <c r="J146" s="778"/>
      <c r="K146" s="778"/>
      <c r="L146" s="778"/>
      <c r="M146" s="778"/>
      <c r="N146" s="778"/>
      <c r="O146" s="778"/>
      <c r="P146" s="778"/>
      <c r="Q146" s="778"/>
      <c r="R146" s="778"/>
      <c r="S146" s="779"/>
      <c r="T146" s="743" t="s">
        <v>174</v>
      </c>
      <c r="U146" s="743"/>
      <c r="V146" s="743"/>
      <c r="W146" s="743"/>
      <c r="X146" s="743"/>
      <c r="Y146" s="743"/>
      <c r="Z146" s="743"/>
      <c r="AA146" s="744"/>
      <c r="AB146" s="744"/>
      <c r="AC146" s="744"/>
      <c r="AD146" s="744"/>
      <c r="AE146" s="744"/>
      <c r="AF146" s="744"/>
      <c r="AG146" s="744"/>
      <c r="AH146" s="612">
        <v>0.1</v>
      </c>
      <c r="AI146" s="613"/>
      <c r="AJ146" s="613"/>
      <c r="AK146" s="613"/>
      <c r="AL146" s="613"/>
      <c r="AM146" s="613"/>
      <c r="AN146" s="614"/>
      <c r="AO146" s="615">
        <f>ROUNDDOWN(AA146*$AH$146,0)</f>
        <v>0</v>
      </c>
      <c r="AP146" s="616"/>
      <c r="AQ146" s="616"/>
      <c r="AR146" s="616"/>
      <c r="AS146" s="616"/>
      <c r="AT146" s="616"/>
      <c r="AU146" s="616"/>
      <c r="AV146" s="617"/>
    </row>
    <row r="147" spans="1:48" ht="21.75" customHeight="1">
      <c r="A147" s="237"/>
      <c r="B147" s="1027" t="s">
        <v>691</v>
      </c>
      <c r="C147" s="1028"/>
      <c r="D147" s="1028"/>
      <c r="E147" s="1028"/>
      <c r="F147" s="1028"/>
      <c r="G147" s="1028"/>
      <c r="H147" s="1028"/>
      <c r="I147" s="1028"/>
      <c r="J147" s="1028"/>
      <c r="K147" s="1028"/>
      <c r="L147" s="1028"/>
      <c r="M147" s="1028"/>
      <c r="N147" s="1028"/>
      <c r="O147" s="1028"/>
      <c r="P147" s="1028"/>
      <c r="Q147" s="1028"/>
      <c r="R147" s="1028"/>
      <c r="S147" s="1028"/>
      <c r="T147" s="1028"/>
      <c r="U147" s="1028"/>
      <c r="V147" s="1028"/>
      <c r="W147" s="1028"/>
      <c r="X147" s="1028"/>
      <c r="Y147" s="1028"/>
      <c r="Z147" s="1028"/>
      <c r="AA147" s="1028"/>
      <c r="AB147" s="1028"/>
      <c r="AC147" s="1028"/>
      <c r="AD147" s="1028"/>
      <c r="AE147" s="1028"/>
      <c r="AF147" s="1028"/>
      <c r="AG147" s="1028"/>
      <c r="AH147" s="1028"/>
      <c r="AI147" s="1028"/>
      <c r="AJ147" s="1028"/>
      <c r="AK147" s="1028"/>
      <c r="AL147" s="1028"/>
      <c r="AM147" s="1028"/>
      <c r="AN147" s="1028"/>
      <c r="AO147" s="1028"/>
      <c r="AP147" s="1028"/>
      <c r="AQ147" s="1028"/>
      <c r="AR147" s="1028"/>
      <c r="AS147" s="1028"/>
      <c r="AT147" s="1028"/>
      <c r="AU147" s="1028"/>
      <c r="AV147" s="1029"/>
    </row>
    <row r="148" spans="1:48" ht="19.5" customHeight="1">
      <c r="A148" s="237"/>
      <c r="B148" s="140"/>
      <c r="C148" s="141"/>
      <c r="D148" s="141"/>
      <c r="E148" s="141"/>
      <c r="F148" s="141"/>
      <c r="G148" s="141"/>
      <c r="H148" s="141"/>
      <c r="I148" s="141"/>
      <c r="J148" s="141"/>
      <c r="K148" s="141"/>
      <c r="L148" s="141"/>
      <c r="M148" s="141"/>
      <c r="N148" s="141"/>
      <c r="O148" s="141"/>
      <c r="P148" s="141"/>
      <c r="Q148" s="844">
        <v>2015</v>
      </c>
      <c r="R148" s="844"/>
      <c r="S148" s="844"/>
      <c r="T148" s="141" t="s">
        <v>604</v>
      </c>
      <c r="U148" s="844"/>
      <c r="V148" s="844"/>
      <c r="W148" s="844"/>
      <c r="X148" s="141" t="s">
        <v>605</v>
      </c>
      <c r="Y148" s="844"/>
      <c r="Z148" s="844"/>
      <c r="AA148" s="844"/>
      <c r="AB148" s="350"/>
      <c r="AC148" s="141" t="s">
        <v>606</v>
      </c>
      <c r="AD148" s="141"/>
      <c r="AE148" s="141"/>
      <c r="AF148" s="141"/>
      <c r="AG148" s="141"/>
      <c r="AH148" s="141"/>
      <c r="AI148" s="141"/>
      <c r="AJ148" s="141"/>
      <c r="AK148" s="141"/>
      <c r="AL148" s="141"/>
      <c r="AM148" s="141"/>
      <c r="AN148" s="141"/>
      <c r="AO148" s="141"/>
      <c r="AP148" s="141"/>
      <c r="AQ148" s="141"/>
      <c r="AR148" s="141"/>
      <c r="AS148" s="141"/>
      <c r="AT148" s="141"/>
      <c r="AU148" s="141"/>
      <c r="AV148" s="142"/>
    </row>
    <row r="149" spans="1:48" ht="19.5" customHeight="1">
      <c r="A149" s="237"/>
      <c r="B149" s="1030" t="s">
        <v>607</v>
      </c>
      <c r="C149" s="1031"/>
      <c r="D149" s="1031"/>
      <c r="E149" s="1031"/>
      <c r="F149" s="1031"/>
      <c r="G149" s="1031"/>
      <c r="H149" s="1031"/>
      <c r="I149" s="1031"/>
      <c r="J149" s="1031"/>
      <c r="K149" s="1031"/>
      <c r="L149" s="1031"/>
      <c r="M149" s="1031"/>
      <c r="N149" s="1031"/>
      <c r="O149" s="1031"/>
      <c r="P149" s="1031"/>
      <c r="Q149" s="1031"/>
      <c r="R149" s="1031"/>
      <c r="S149" s="1031"/>
      <c r="T149" s="1031"/>
      <c r="U149" s="1040">
        <f>H5</f>
        <v>0</v>
      </c>
      <c r="V149" s="1040"/>
      <c r="W149" s="1040"/>
      <c r="X149" s="1040"/>
      <c r="Y149" s="1040"/>
      <c r="Z149" s="1040"/>
      <c r="AA149" s="1040"/>
      <c r="AB149" s="1040"/>
      <c r="AC149" s="1040"/>
      <c r="AD149" s="1040"/>
      <c r="AE149" s="607" t="s">
        <v>608</v>
      </c>
      <c r="AF149" s="607"/>
      <c r="AG149" s="607"/>
      <c r="AH149" s="607"/>
      <c r="AI149" s="607"/>
      <c r="AJ149" s="607"/>
      <c r="AK149" s="607"/>
      <c r="AL149" s="607"/>
      <c r="AM149" s="607"/>
      <c r="AN149" s="607"/>
      <c r="AO149" s="607"/>
      <c r="AP149" s="607"/>
      <c r="AQ149" s="607"/>
      <c r="AR149" s="607"/>
      <c r="AS149" s="607"/>
      <c r="AT149" s="607"/>
      <c r="AU149" s="607"/>
      <c r="AV149" s="608"/>
    </row>
    <row r="150" spans="1:48" ht="15" customHeight="1">
      <c r="A150" s="237"/>
      <c r="B150" s="705" t="s">
        <v>609</v>
      </c>
      <c r="C150" s="706"/>
      <c r="D150" s="706"/>
      <c r="E150" s="706"/>
      <c r="F150" s="706"/>
      <c r="G150" s="706"/>
      <c r="H150" s="706"/>
      <c r="I150" s="706"/>
      <c r="J150" s="706"/>
      <c r="K150" s="706"/>
      <c r="L150" s="706"/>
      <c r="M150" s="706"/>
      <c r="N150" s="706"/>
      <c r="O150" s="706"/>
      <c r="P150" s="706"/>
      <c r="Q150" s="706"/>
      <c r="R150" s="706"/>
      <c r="S150" s="706"/>
      <c r="T150" s="706"/>
      <c r="U150" s="706"/>
      <c r="V150" s="706"/>
      <c r="W150" s="706"/>
      <c r="X150" s="706"/>
      <c r="Y150" s="706"/>
      <c r="Z150" s="706"/>
      <c r="AA150" s="706"/>
      <c r="AB150" s="706"/>
      <c r="AC150" s="706"/>
      <c r="AD150" s="706"/>
      <c r="AE150" s="706"/>
      <c r="AF150" s="706"/>
      <c r="AG150" s="706"/>
      <c r="AH150" s="706"/>
      <c r="AI150" s="706"/>
      <c r="AJ150" s="706"/>
      <c r="AK150" s="706"/>
      <c r="AL150" s="706"/>
      <c r="AM150" s="706"/>
      <c r="AN150" s="706"/>
      <c r="AO150" s="706"/>
      <c r="AP150" s="706"/>
      <c r="AQ150" s="706"/>
      <c r="AR150" s="706"/>
      <c r="AS150" s="706"/>
      <c r="AT150" s="706"/>
      <c r="AU150" s="706"/>
      <c r="AV150" s="707"/>
    </row>
    <row r="151" spans="1:48" ht="16.5" customHeight="1">
      <c r="A151" s="237"/>
      <c r="B151" s="705" t="s">
        <v>692</v>
      </c>
      <c r="C151" s="706"/>
      <c r="D151" s="706"/>
      <c r="E151" s="706"/>
      <c r="F151" s="706"/>
      <c r="G151" s="706"/>
      <c r="H151" s="706"/>
      <c r="I151" s="706"/>
      <c r="J151" s="706"/>
      <c r="K151" s="706"/>
      <c r="L151" s="706"/>
      <c r="M151" s="706"/>
      <c r="N151" s="706"/>
      <c r="O151" s="706"/>
      <c r="P151" s="706"/>
      <c r="Q151" s="706"/>
      <c r="R151" s="706"/>
      <c r="S151" s="706"/>
      <c r="T151" s="706"/>
      <c r="U151" s="706"/>
      <c r="V151" s="706"/>
      <c r="W151" s="706"/>
      <c r="X151" s="706"/>
      <c r="Y151" s="706"/>
      <c r="Z151" s="706"/>
      <c r="AA151" s="706"/>
      <c r="AB151" s="706"/>
      <c r="AC151" s="706"/>
      <c r="AD151" s="706"/>
      <c r="AE151" s="706"/>
      <c r="AF151" s="706"/>
      <c r="AG151" s="707"/>
      <c r="AH151" s="143"/>
      <c r="AI151" s="131"/>
      <c r="AJ151" s="143"/>
      <c r="AK151" s="143"/>
      <c r="AL151" s="144"/>
      <c r="AM151" s="131"/>
      <c r="AN151" s="131" t="s">
        <v>610</v>
      </c>
      <c r="AO151" s="363" t="s">
        <v>540</v>
      </c>
      <c r="AP151" s="143" t="s">
        <v>537</v>
      </c>
      <c r="AQ151" s="143"/>
      <c r="AR151" s="143"/>
      <c r="AS151" s="143"/>
      <c r="AT151" s="143"/>
      <c r="AU151" s="143"/>
      <c r="AV151" s="145"/>
    </row>
    <row r="152" spans="1:48" ht="15" customHeight="1">
      <c r="A152" s="237"/>
      <c r="B152" s="839" t="s">
        <v>949</v>
      </c>
      <c r="C152" s="840"/>
      <c r="D152" s="840"/>
      <c r="E152" s="840"/>
      <c r="F152" s="841"/>
      <c r="G152" s="1035" t="s">
        <v>0</v>
      </c>
      <c r="H152" s="1036"/>
      <c r="I152" s="1036"/>
      <c r="J152" s="1036"/>
      <c r="K152" s="1036"/>
      <c r="L152" s="1037"/>
      <c r="M152" s="1038"/>
      <c r="N152" s="1038"/>
      <c r="O152" s="1038"/>
      <c r="P152" s="1038"/>
      <c r="Q152" s="1038"/>
      <c r="R152" s="1039"/>
      <c r="S152" s="751" t="s">
        <v>1</v>
      </c>
      <c r="T152" s="758"/>
      <c r="U152" s="758"/>
      <c r="V152" s="758"/>
      <c r="W152" s="758"/>
      <c r="X152" s="758"/>
      <c r="Y152" s="759"/>
      <c r="Z152" s="877"/>
      <c r="AA152" s="878"/>
      <c r="AB152" s="878"/>
      <c r="AC152" s="878"/>
      <c r="AD152" s="878"/>
      <c r="AE152" s="878"/>
      <c r="AF152" s="878"/>
      <c r="AG152" s="879"/>
      <c r="AH152" s="751" t="s">
        <v>948</v>
      </c>
      <c r="AI152" s="758"/>
      <c r="AJ152" s="758"/>
      <c r="AK152" s="758"/>
      <c r="AL152" s="758"/>
      <c r="AM152" s="758"/>
      <c r="AN152" s="758"/>
      <c r="AO152" s="758"/>
      <c r="AP152" s="758"/>
      <c r="AQ152" s="758"/>
      <c r="AR152" s="758"/>
      <c r="AS152" s="758"/>
      <c r="AT152" s="758"/>
      <c r="AU152" s="758"/>
      <c r="AV152" s="759"/>
    </row>
    <row r="153" spans="1:48" ht="17.25" customHeight="1">
      <c r="A153" s="237"/>
      <c r="B153" s="842"/>
      <c r="C153" s="607"/>
      <c r="D153" s="607"/>
      <c r="E153" s="607"/>
      <c r="F153" s="608"/>
      <c r="G153" s="646" t="s">
        <v>535</v>
      </c>
      <c r="H153" s="646"/>
      <c r="I153" s="646"/>
      <c r="J153" s="646"/>
      <c r="K153" s="646"/>
      <c r="L153" s="1032"/>
      <c r="M153" s="1033"/>
      <c r="N153" s="1033"/>
      <c r="O153" s="1033"/>
      <c r="P153" s="1033"/>
      <c r="Q153" s="1033"/>
      <c r="R153" s="1034"/>
      <c r="S153" s="751" t="s">
        <v>2</v>
      </c>
      <c r="T153" s="758"/>
      <c r="U153" s="758"/>
      <c r="V153" s="758"/>
      <c r="W153" s="758"/>
      <c r="X153" s="758"/>
      <c r="Y153" s="759"/>
      <c r="Z153" s="877"/>
      <c r="AA153" s="878"/>
      <c r="AB153" s="878"/>
      <c r="AC153" s="878"/>
      <c r="AD153" s="878"/>
      <c r="AE153" s="878"/>
      <c r="AF153" s="878"/>
      <c r="AG153" s="879"/>
      <c r="AH153" s="760"/>
      <c r="AI153" s="761"/>
      <c r="AJ153" s="761"/>
      <c r="AK153" s="761"/>
      <c r="AL153" s="761"/>
      <c r="AM153" s="761"/>
      <c r="AN153" s="761"/>
      <c r="AO153" s="761"/>
      <c r="AP153" s="761"/>
      <c r="AQ153" s="761"/>
      <c r="AR153" s="761"/>
      <c r="AS153" s="761"/>
      <c r="AT153" s="761"/>
      <c r="AU153" s="761"/>
      <c r="AV153" s="762"/>
    </row>
    <row r="154" spans="1:48" ht="15" customHeight="1">
      <c r="A154" s="237"/>
      <c r="B154" s="839" t="s">
        <v>950</v>
      </c>
      <c r="C154" s="840"/>
      <c r="D154" s="840"/>
      <c r="E154" s="840"/>
      <c r="F154" s="840"/>
      <c r="G154" s="840"/>
      <c r="H154" s="840"/>
      <c r="I154" s="840"/>
      <c r="J154" s="840"/>
      <c r="K154" s="840"/>
      <c r="L154" s="840"/>
      <c r="M154" s="840"/>
      <c r="N154" s="840"/>
      <c r="O154" s="840"/>
      <c r="P154" s="840"/>
      <c r="Q154" s="840"/>
      <c r="R154" s="841"/>
      <c r="S154" s="602" t="s">
        <v>3</v>
      </c>
      <c r="T154" s="603"/>
      <c r="U154" s="603"/>
      <c r="V154" s="603"/>
      <c r="W154" s="132"/>
      <c r="X154" s="604" t="s">
        <v>4</v>
      </c>
      <c r="Y154" s="604"/>
      <c r="Z154" s="604"/>
      <c r="AA154" s="604"/>
      <c r="AB154" s="604"/>
      <c r="AC154" s="604"/>
      <c r="AD154" s="604"/>
      <c r="AE154" s="604"/>
      <c r="AF154" s="604"/>
      <c r="AG154" s="604"/>
      <c r="AH154" s="604"/>
      <c r="AI154" s="604"/>
      <c r="AJ154" s="604"/>
      <c r="AK154" s="604"/>
      <c r="AL154" s="604"/>
      <c r="AM154" s="604"/>
      <c r="AN154" s="604"/>
      <c r="AO154" s="604"/>
      <c r="AP154" s="604"/>
      <c r="AQ154" s="604"/>
      <c r="AR154" s="604"/>
      <c r="AS154" s="604"/>
      <c r="AT154" s="604"/>
      <c r="AU154" s="604"/>
      <c r="AV154" s="605"/>
    </row>
    <row r="155" spans="1:48" ht="23.25" customHeight="1">
      <c r="A155" s="237"/>
      <c r="B155" s="842"/>
      <c r="C155" s="607"/>
      <c r="D155" s="607"/>
      <c r="E155" s="607"/>
      <c r="F155" s="607"/>
      <c r="G155" s="607"/>
      <c r="H155" s="607"/>
      <c r="I155" s="607"/>
      <c r="J155" s="607"/>
      <c r="K155" s="607"/>
      <c r="L155" s="607"/>
      <c r="M155" s="607"/>
      <c r="N155" s="607"/>
      <c r="O155" s="607"/>
      <c r="P155" s="607"/>
      <c r="Q155" s="607"/>
      <c r="R155" s="843"/>
      <c r="S155" s="606" t="s">
        <v>951</v>
      </c>
      <c r="T155" s="607"/>
      <c r="U155" s="607"/>
      <c r="V155" s="607"/>
      <c r="W155" s="607"/>
      <c r="X155" s="607"/>
      <c r="Y155" s="607"/>
      <c r="Z155" s="607"/>
      <c r="AA155" s="607"/>
      <c r="AB155" s="607"/>
      <c r="AC155" s="607"/>
      <c r="AD155" s="607"/>
      <c r="AE155" s="607"/>
      <c r="AF155" s="607"/>
      <c r="AG155" s="607"/>
      <c r="AH155" s="607"/>
      <c r="AI155" s="607"/>
      <c r="AJ155" s="607"/>
      <c r="AK155" s="607"/>
      <c r="AL155" s="607"/>
      <c r="AM155" s="607"/>
      <c r="AN155" s="607"/>
      <c r="AO155" s="607"/>
      <c r="AP155" s="607"/>
      <c r="AQ155" s="607"/>
      <c r="AR155" s="607"/>
      <c r="AS155" s="607"/>
      <c r="AT155" s="607"/>
      <c r="AU155" s="607"/>
      <c r="AV155" s="608"/>
    </row>
    <row r="156" spans="1:48" ht="15" customHeight="1">
      <c r="A156" s="237"/>
      <c r="B156" s="596" t="s">
        <v>953</v>
      </c>
      <c r="C156" s="597"/>
      <c r="D156" s="597"/>
      <c r="E156" s="597"/>
      <c r="F156" s="597"/>
      <c r="G156" s="597"/>
      <c r="H156" s="597"/>
      <c r="I156" s="597"/>
      <c r="J156" s="597"/>
      <c r="K156" s="597"/>
      <c r="L156" s="597"/>
      <c r="M156" s="597"/>
      <c r="N156" s="597"/>
      <c r="O156" s="597"/>
      <c r="P156" s="597"/>
      <c r="Q156" s="597"/>
      <c r="R156" s="598"/>
      <c r="S156" s="602" t="s">
        <v>3</v>
      </c>
      <c r="T156" s="603"/>
      <c r="U156" s="603"/>
      <c r="V156" s="603"/>
      <c r="W156" s="132"/>
      <c r="X156" s="604" t="s">
        <v>4</v>
      </c>
      <c r="Y156" s="604"/>
      <c r="Z156" s="604"/>
      <c r="AA156" s="604"/>
      <c r="AB156" s="604"/>
      <c r="AC156" s="604"/>
      <c r="AD156" s="604"/>
      <c r="AE156" s="604"/>
      <c r="AF156" s="604"/>
      <c r="AG156" s="604"/>
      <c r="AH156" s="604"/>
      <c r="AI156" s="604"/>
      <c r="AJ156" s="604"/>
      <c r="AK156" s="604"/>
      <c r="AL156" s="604"/>
      <c r="AM156" s="604"/>
      <c r="AN156" s="604"/>
      <c r="AO156" s="604"/>
      <c r="AP156" s="604"/>
      <c r="AQ156" s="604"/>
      <c r="AR156" s="604"/>
      <c r="AS156" s="604"/>
      <c r="AT156" s="604"/>
      <c r="AU156" s="604"/>
      <c r="AV156" s="605"/>
    </row>
    <row r="157" spans="1:48" ht="23.25" customHeight="1">
      <c r="A157" s="237"/>
      <c r="B157" s="599"/>
      <c r="C157" s="600"/>
      <c r="D157" s="600"/>
      <c r="E157" s="600"/>
      <c r="F157" s="600"/>
      <c r="G157" s="600"/>
      <c r="H157" s="600"/>
      <c r="I157" s="600"/>
      <c r="J157" s="600"/>
      <c r="K157" s="600"/>
      <c r="L157" s="600"/>
      <c r="M157" s="600"/>
      <c r="N157" s="600"/>
      <c r="O157" s="600"/>
      <c r="P157" s="600"/>
      <c r="Q157" s="600"/>
      <c r="R157" s="601"/>
      <c r="S157" s="606" t="s">
        <v>954</v>
      </c>
      <c r="T157" s="607"/>
      <c r="U157" s="607"/>
      <c r="V157" s="607"/>
      <c r="W157" s="607"/>
      <c r="X157" s="607"/>
      <c r="Y157" s="607"/>
      <c r="Z157" s="607"/>
      <c r="AA157" s="607"/>
      <c r="AB157" s="607"/>
      <c r="AC157" s="607"/>
      <c r="AD157" s="607"/>
      <c r="AE157" s="607"/>
      <c r="AF157" s="607"/>
      <c r="AG157" s="607"/>
      <c r="AH157" s="607"/>
      <c r="AI157" s="607"/>
      <c r="AJ157" s="607"/>
      <c r="AK157" s="607"/>
      <c r="AL157" s="607"/>
      <c r="AM157" s="607"/>
      <c r="AN157" s="607"/>
      <c r="AO157" s="607"/>
      <c r="AP157" s="607"/>
      <c r="AQ157" s="607"/>
      <c r="AR157" s="607"/>
      <c r="AS157" s="607"/>
      <c r="AT157" s="607"/>
      <c r="AU157" s="607"/>
      <c r="AV157" s="608"/>
    </row>
    <row r="158" spans="1:48" ht="24.75" customHeight="1">
      <c r="A158" s="237"/>
      <c r="B158" s="705" t="s">
        <v>952</v>
      </c>
      <c r="C158" s="706"/>
      <c r="D158" s="706"/>
      <c r="E158" s="706"/>
      <c r="F158" s="706"/>
      <c r="G158" s="706"/>
      <c r="H158" s="707"/>
      <c r="I158" s="147"/>
      <c r="J158" s="326" t="s">
        <v>726</v>
      </c>
      <c r="K158" s="325"/>
      <c r="L158" s="325"/>
      <c r="M158" s="325"/>
      <c r="N158" s="325"/>
      <c r="O158" s="325"/>
      <c r="P158" s="147"/>
      <c r="Q158" s="147"/>
      <c r="R158" s="139" t="s">
        <v>5</v>
      </c>
      <c r="S158" s="131" t="s">
        <v>6</v>
      </c>
      <c r="T158" s="324"/>
      <c r="U158" s="324"/>
      <c r="V158" s="324"/>
      <c r="W158" s="324"/>
      <c r="X158" s="324"/>
      <c r="Y158" s="324"/>
      <c r="Z158" s="148"/>
      <c r="AA158" s="148" t="s">
        <v>5</v>
      </c>
      <c r="AB158" s="148" t="s">
        <v>7</v>
      </c>
      <c r="AC158" s="148"/>
      <c r="AD158" s="148"/>
      <c r="AE158" s="148"/>
      <c r="AF158" s="148"/>
      <c r="AG158" s="148"/>
      <c r="AH158" s="148"/>
      <c r="AI158" s="148"/>
      <c r="AJ158" s="148"/>
      <c r="AK158" s="148"/>
      <c r="AL158" s="148"/>
      <c r="AM158" s="148"/>
      <c r="AN158" s="148"/>
      <c r="AO158" s="148"/>
      <c r="AP158" s="148"/>
      <c r="AQ158" s="148"/>
      <c r="AR158" s="148"/>
      <c r="AS158" s="148"/>
      <c r="AT158" s="148"/>
      <c r="AU158" s="148"/>
      <c r="AV158" s="149"/>
    </row>
    <row r="159" spans="1:48" ht="19.5" customHeight="1">
      <c r="A159" s="237"/>
      <c r="B159" s="1053" t="s">
        <v>777</v>
      </c>
      <c r="C159" s="1054"/>
      <c r="D159" s="1054"/>
      <c r="E159" s="1054"/>
      <c r="F159" s="1054"/>
      <c r="G159" s="1054"/>
      <c r="H159" s="1054"/>
      <c r="I159" s="1054"/>
      <c r="J159" s="1054"/>
      <c r="K159" s="1054"/>
      <c r="L159" s="1054"/>
      <c r="M159" s="1054"/>
      <c r="N159" s="1054"/>
      <c r="O159" s="1054"/>
      <c r="P159" s="1054"/>
      <c r="Q159" s="1054"/>
      <c r="R159" s="1054"/>
      <c r="S159" s="1054"/>
      <c r="T159" s="1054"/>
      <c r="U159" s="1054"/>
      <c r="V159" s="1054"/>
      <c r="W159" s="1054"/>
      <c r="X159" s="1054"/>
      <c r="Y159" s="1054"/>
      <c r="Z159" s="1054"/>
      <c r="AA159" s="1054"/>
      <c r="AB159" s="1054"/>
      <c r="AC159" s="1054"/>
      <c r="AD159" s="1054"/>
      <c r="AE159" s="1054"/>
      <c r="AF159" s="1054"/>
      <c r="AG159" s="1054"/>
      <c r="AH159" s="1054"/>
      <c r="AI159" s="1054"/>
      <c r="AJ159" s="1054"/>
      <c r="AK159" s="1054"/>
      <c r="AL159" s="1054"/>
      <c r="AM159" s="1054"/>
      <c r="AN159" s="1054"/>
      <c r="AO159" s="1054"/>
      <c r="AP159" s="1054"/>
      <c r="AQ159" s="1054"/>
      <c r="AR159" s="1054"/>
      <c r="AS159" s="1054"/>
      <c r="AT159" s="1054"/>
      <c r="AU159" s="1054"/>
      <c r="AV159" s="1055"/>
    </row>
    <row r="160" spans="1:48" ht="19.5" customHeight="1">
      <c r="A160" s="237"/>
      <c r="B160" s="1062" t="s">
        <v>448</v>
      </c>
      <c r="C160" s="1062"/>
      <c r="D160" s="1062"/>
      <c r="E160" s="1062"/>
      <c r="F160" s="1062"/>
      <c r="G160" s="1062"/>
      <c r="H160" s="1062"/>
      <c r="I160" s="1062"/>
      <c r="J160" s="1062"/>
      <c r="K160" s="1062"/>
      <c r="L160" s="1062"/>
      <c r="M160" s="1062"/>
      <c r="N160" s="1062"/>
      <c r="O160" s="1062"/>
      <c r="P160" s="1062"/>
      <c r="Q160" s="1062"/>
      <c r="R160" s="1062"/>
      <c r="S160" s="1062"/>
      <c r="T160" s="1062"/>
      <c r="U160" s="1062"/>
      <c r="V160" s="1062"/>
      <c r="W160" s="1062"/>
      <c r="X160" s="1062"/>
      <c r="Y160" s="1062"/>
      <c r="Z160" s="1062"/>
      <c r="AA160" s="1062"/>
      <c r="AB160" s="1062"/>
      <c r="AC160" s="1062"/>
      <c r="AD160" s="1062"/>
      <c r="AE160" s="1062"/>
      <c r="AF160" s="1062"/>
      <c r="AG160" s="1062"/>
      <c r="AH160" s="1062"/>
      <c r="AI160" s="1062"/>
      <c r="AJ160" s="1062"/>
      <c r="AK160" s="1062"/>
      <c r="AL160" s="1062"/>
      <c r="AM160" s="1062"/>
      <c r="AN160" s="1062"/>
      <c r="AO160" s="1062"/>
      <c r="AP160" s="1062"/>
      <c r="AQ160" s="1062"/>
      <c r="AR160" s="1062"/>
      <c r="AS160" s="1062"/>
      <c r="AT160" s="1062"/>
      <c r="AU160" s="1062"/>
      <c r="AV160" s="1063"/>
    </row>
    <row r="161" spans="1:48" ht="19.5" customHeight="1">
      <c r="A161" s="237"/>
      <c r="B161" s="818" t="s">
        <v>8</v>
      </c>
      <c r="C161" s="819"/>
      <c r="D161" s="819"/>
      <c r="E161" s="819"/>
      <c r="F161" s="819"/>
      <c r="G161" s="819"/>
      <c r="H161" s="819"/>
      <c r="I161" s="819"/>
      <c r="J161" s="819"/>
      <c r="K161" s="819"/>
      <c r="L161" s="819"/>
      <c r="M161" s="819"/>
      <c r="N161" s="819"/>
      <c r="O161" s="819"/>
      <c r="P161" s="819"/>
      <c r="Q161" s="819"/>
      <c r="R161" s="819"/>
      <c r="S161" s="819"/>
      <c r="T161" s="819"/>
      <c r="U161" s="819"/>
      <c r="V161" s="819"/>
      <c r="W161" s="819"/>
      <c r="X161" s="819"/>
      <c r="Y161" s="819"/>
      <c r="Z161" s="819"/>
      <c r="AA161" s="819"/>
      <c r="AB161" s="819"/>
      <c r="AC161" s="819"/>
      <c r="AD161" s="819"/>
      <c r="AE161" s="819"/>
      <c r="AF161" s="819"/>
      <c r="AG161" s="819"/>
      <c r="AH161" s="819"/>
      <c r="AI161" s="819"/>
      <c r="AJ161" s="819"/>
      <c r="AK161" s="819"/>
      <c r="AL161" s="819"/>
      <c r="AM161" s="819"/>
      <c r="AN161" s="819"/>
      <c r="AO161" s="819"/>
      <c r="AP161" s="819"/>
      <c r="AQ161" s="819"/>
      <c r="AR161" s="819"/>
      <c r="AS161" s="819"/>
      <c r="AT161" s="819"/>
      <c r="AU161" s="819"/>
      <c r="AV161" s="820"/>
    </row>
    <row r="162" spans="1:48" ht="19.5" customHeight="1">
      <c r="A162" s="237"/>
      <c r="B162" s="1064" t="s">
        <v>955</v>
      </c>
      <c r="C162" s="1064"/>
      <c r="D162" s="1064"/>
      <c r="E162" s="1064"/>
      <c r="F162" s="1064"/>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1064"/>
      <c r="AK162" s="1064"/>
      <c r="AL162" s="1064"/>
      <c r="AM162" s="1064"/>
      <c r="AN162" s="1064"/>
      <c r="AO162" s="1064"/>
      <c r="AP162" s="1064"/>
      <c r="AQ162" s="1064"/>
      <c r="AR162" s="1064"/>
      <c r="AS162" s="1064"/>
      <c r="AT162" s="1064"/>
      <c r="AU162" s="1064"/>
      <c r="AV162" s="1065"/>
    </row>
    <row r="163" spans="2:48" ht="13.5">
      <c r="B163" s="736" t="s">
        <v>783</v>
      </c>
      <c r="C163" s="736"/>
      <c r="D163" s="736"/>
      <c r="E163" s="736"/>
      <c r="F163" s="736"/>
      <c r="G163" s="736"/>
      <c r="H163" s="736"/>
      <c r="I163" s="736"/>
      <c r="J163" s="736"/>
      <c r="K163" s="736"/>
      <c r="L163" s="736"/>
      <c r="M163" s="736"/>
      <c r="N163" s="736"/>
      <c r="O163" s="736"/>
      <c r="P163" s="736"/>
      <c r="Q163" s="736"/>
      <c r="R163" s="736"/>
      <c r="S163" s="736"/>
      <c r="T163" s="736"/>
      <c r="U163" s="736"/>
      <c r="V163" s="736"/>
      <c r="W163" s="736"/>
      <c r="X163" s="736"/>
      <c r="Y163" s="736"/>
      <c r="Z163" s="736"/>
      <c r="AA163" s="736"/>
      <c r="AB163" s="736"/>
      <c r="AC163" s="736"/>
      <c r="AD163" s="736"/>
      <c r="AE163" s="736"/>
      <c r="AF163" s="736"/>
      <c r="AG163" s="736"/>
      <c r="AH163" s="736"/>
      <c r="AI163" s="736"/>
      <c r="AJ163" s="736"/>
      <c r="AK163" s="736"/>
      <c r="AL163" s="736"/>
      <c r="AM163" s="736"/>
      <c r="AN163" s="736"/>
      <c r="AO163" s="736"/>
      <c r="AP163" s="736"/>
      <c r="AQ163" s="736"/>
      <c r="AR163" s="736"/>
      <c r="AS163" s="736"/>
      <c r="AT163" s="736"/>
      <c r="AU163" s="736"/>
      <c r="AV163" s="736"/>
    </row>
  </sheetData>
  <sheetProtection/>
  <mergeCells count="817">
    <mergeCell ref="AF42:AJ43"/>
    <mergeCell ref="M40:S41"/>
    <mergeCell ref="AK13:AL13"/>
    <mergeCell ref="AA29:AB29"/>
    <mergeCell ref="AR32:AS32"/>
    <mergeCell ref="R13:V13"/>
    <mergeCell ref="AH12:AJ13"/>
    <mergeCell ref="AE31:AG31"/>
    <mergeCell ref="AE30:AG30"/>
    <mergeCell ref="AH30:AJ30"/>
    <mergeCell ref="B8:G8"/>
    <mergeCell ref="H8:Z8"/>
    <mergeCell ref="H13:L13"/>
    <mergeCell ref="M13:Q13"/>
    <mergeCell ref="B11:B59"/>
    <mergeCell ref="T43:AE43"/>
    <mergeCell ref="T40:AE40"/>
    <mergeCell ref="R12:V12"/>
    <mergeCell ref="AC27:AD27"/>
    <mergeCell ref="T42:AE42"/>
    <mergeCell ref="AH7:AV7"/>
    <mergeCell ref="AT20:AV20"/>
    <mergeCell ref="AT21:AV21"/>
    <mergeCell ref="R7:T7"/>
    <mergeCell ref="W21:Z21"/>
    <mergeCell ref="W19:Z19"/>
    <mergeCell ref="AA9:AG9"/>
    <mergeCell ref="AA8:AG8"/>
    <mergeCell ref="W18:Z18"/>
    <mergeCell ref="AE20:AG20"/>
    <mergeCell ref="T41:AE41"/>
    <mergeCell ref="AT16:AV17"/>
    <mergeCell ref="AT23:AV23"/>
    <mergeCell ref="AE27:AG27"/>
    <mergeCell ref="AR27:AS27"/>
    <mergeCell ref="AR30:AS30"/>
    <mergeCell ref="AH18:AJ18"/>
    <mergeCell ref="AH24:AJ24"/>
    <mergeCell ref="AH28:AJ28"/>
    <mergeCell ref="AT26:AV26"/>
    <mergeCell ref="W27:Z27"/>
    <mergeCell ref="W32:Z32"/>
    <mergeCell ref="AA32:AB32"/>
    <mergeCell ref="AA30:AB30"/>
    <mergeCell ref="W30:Z30"/>
    <mergeCell ref="W31:Z31"/>
    <mergeCell ref="AE28:AG28"/>
    <mergeCell ref="AC28:AD28"/>
    <mergeCell ref="W26:Z26"/>
    <mergeCell ref="B1:AR1"/>
    <mergeCell ref="AS1:AV1"/>
    <mergeCell ref="B2:AV2"/>
    <mergeCell ref="H5:Z5"/>
    <mergeCell ref="AH5:AV5"/>
    <mergeCell ref="AA6:AG6"/>
    <mergeCell ref="AA5:AG5"/>
    <mergeCell ref="B4:AV4"/>
    <mergeCell ref="AT25:AV25"/>
    <mergeCell ref="AH6:AV6"/>
    <mergeCell ref="B5:G5"/>
    <mergeCell ref="AH9:AV9"/>
    <mergeCell ref="C19:D19"/>
    <mergeCell ref="C18:D18"/>
    <mergeCell ref="E18:G18"/>
    <mergeCell ref="E16:F17"/>
    <mergeCell ref="G16:G17"/>
    <mergeCell ref="AR13:AS13"/>
    <mergeCell ref="E19:G19"/>
    <mergeCell ref="H19:L19"/>
    <mergeCell ref="AK19:AL19"/>
    <mergeCell ref="H7:M7"/>
    <mergeCell ref="AA7:AG7"/>
    <mergeCell ref="AC14:AD15"/>
    <mergeCell ref="AC16:AD17"/>
    <mergeCell ref="AE18:AG18"/>
    <mergeCell ref="H16:L17"/>
    <mergeCell ref="AT12:AV13"/>
    <mergeCell ref="AT14:AV15"/>
    <mergeCell ref="AH14:AJ15"/>
    <mergeCell ref="AK16:AL17"/>
    <mergeCell ref="AM14:AN15"/>
    <mergeCell ref="AM16:AN17"/>
    <mergeCell ref="AH16:AJ17"/>
    <mergeCell ref="AK14:AL15"/>
    <mergeCell ref="AR14:AS15"/>
    <mergeCell ref="AR16:AS17"/>
    <mergeCell ref="AA21:AB21"/>
    <mergeCell ref="AC21:AD21"/>
    <mergeCell ref="R19:V19"/>
    <mergeCell ref="C22:D22"/>
    <mergeCell ref="AK18:AL18"/>
    <mergeCell ref="M19:Q19"/>
    <mergeCell ref="C20:D20"/>
    <mergeCell ref="W20:Z20"/>
    <mergeCell ref="E22:G22"/>
    <mergeCell ref="R21:V21"/>
    <mergeCell ref="C23:D23"/>
    <mergeCell ref="C21:D21"/>
    <mergeCell ref="E20:G20"/>
    <mergeCell ref="H21:L21"/>
    <mergeCell ref="E21:G21"/>
    <mergeCell ref="M21:Q21"/>
    <mergeCell ref="H23:L23"/>
    <mergeCell ref="M23:Q23"/>
    <mergeCell ref="H20:Q20"/>
    <mergeCell ref="H22:Q22"/>
    <mergeCell ref="R23:V23"/>
    <mergeCell ref="C26:D26"/>
    <mergeCell ref="E26:G26"/>
    <mergeCell ref="R26:V26"/>
    <mergeCell ref="H27:L27"/>
    <mergeCell ref="R27:V27"/>
    <mergeCell ref="E23:G23"/>
    <mergeCell ref="C25:D25"/>
    <mergeCell ref="E25:G25"/>
    <mergeCell ref="C24:D24"/>
    <mergeCell ref="C29:D29"/>
    <mergeCell ref="E29:G29"/>
    <mergeCell ref="C27:D27"/>
    <mergeCell ref="E27:G27"/>
    <mergeCell ref="H24:Q24"/>
    <mergeCell ref="H26:Q26"/>
    <mergeCell ref="H28:Q28"/>
    <mergeCell ref="AE29:AG29"/>
    <mergeCell ref="AA64:AG64"/>
    <mergeCell ref="AC30:AD30"/>
    <mergeCell ref="AF40:AJ41"/>
    <mergeCell ref="C31:D31"/>
    <mergeCell ref="E31:G31"/>
    <mergeCell ref="C33:D33"/>
    <mergeCell ref="E33:G33"/>
    <mergeCell ref="C32:D32"/>
    <mergeCell ref="T39:AE39"/>
    <mergeCell ref="AT29:AV29"/>
    <mergeCell ref="AT30:AV30"/>
    <mergeCell ref="AH29:AJ29"/>
    <mergeCell ref="E32:G32"/>
    <mergeCell ref="AE32:AG32"/>
    <mergeCell ref="W28:Z28"/>
    <mergeCell ref="W29:Z29"/>
    <mergeCell ref="E30:G30"/>
    <mergeCell ref="E28:G28"/>
    <mergeCell ref="H30:Q30"/>
    <mergeCell ref="AC26:AD26"/>
    <mergeCell ref="AA25:AB25"/>
    <mergeCell ref="AC25:AD25"/>
    <mergeCell ref="AA27:AB27"/>
    <mergeCell ref="AE26:AG26"/>
    <mergeCell ref="AT33:AV33"/>
    <mergeCell ref="AM31:AN31"/>
    <mergeCell ref="AP29:AQ29"/>
    <mergeCell ref="AP30:AQ30"/>
    <mergeCell ref="AR28:AS28"/>
    <mergeCell ref="AH27:AJ27"/>
    <mergeCell ref="AH21:AJ21"/>
    <mergeCell ref="AE19:AG19"/>
    <mergeCell ref="AR24:AS24"/>
    <mergeCell ref="AR26:AS26"/>
    <mergeCell ref="AE23:AG23"/>
    <mergeCell ref="AK26:AL26"/>
    <mergeCell ref="AE21:AG21"/>
    <mergeCell ref="AH26:AJ26"/>
    <mergeCell ref="AM19:AN19"/>
    <mergeCell ref="AT24:AV24"/>
    <mergeCell ref="AE25:AG25"/>
    <mergeCell ref="AP24:AQ24"/>
    <mergeCell ref="AE22:AG22"/>
    <mergeCell ref="AH25:AJ25"/>
    <mergeCell ref="AE24:AG24"/>
    <mergeCell ref="AK25:AL25"/>
    <mergeCell ref="AH23:AJ23"/>
    <mergeCell ref="AR22:AS22"/>
    <mergeCell ref="AC23:AD23"/>
    <mergeCell ref="W23:Z23"/>
    <mergeCell ref="W22:Z22"/>
    <mergeCell ref="AR25:AS25"/>
    <mergeCell ref="AT18:AV18"/>
    <mergeCell ref="AT19:AV19"/>
    <mergeCell ref="AH19:AJ19"/>
    <mergeCell ref="AH20:AJ20"/>
    <mergeCell ref="AH22:AJ22"/>
    <mergeCell ref="AM18:AN18"/>
    <mergeCell ref="AK21:AL21"/>
    <mergeCell ref="AM26:AN26"/>
    <mergeCell ref="AM21:AN21"/>
    <mergeCell ref="AK23:AL23"/>
    <mergeCell ref="AM23:AN23"/>
    <mergeCell ref="AK24:AL24"/>
    <mergeCell ref="AK22:AL22"/>
    <mergeCell ref="AM20:AN20"/>
    <mergeCell ref="AM24:AN24"/>
    <mergeCell ref="AP28:AQ28"/>
    <mergeCell ref="AP26:AQ26"/>
    <mergeCell ref="AT22:AV22"/>
    <mergeCell ref="AT28:AV28"/>
    <mergeCell ref="AM27:AN27"/>
    <mergeCell ref="AM25:AN25"/>
    <mergeCell ref="AM22:AN22"/>
    <mergeCell ref="AP23:AQ23"/>
    <mergeCell ref="AT27:AV27"/>
    <mergeCell ref="AS42:AU43"/>
    <mergeCell ref="AP25:AQ25"/>
    <mergeCell ref="AK40:AR40"/>
    <mergeCell ref="AM30:AN30"/>
    <mergeCell ref="AS38:AU39"/>
    <mergeCell ref="AR31:AS31"/>
    <mergeCell ref="AK27:AL27"/>
    <mergeCell ref="AK28:AL28"/>
    <mergeCell ref="AM28:AN28"/>
    <mergeCell ref="AP27:AQ27"/>
    <mergeCell ref="AK29:AL29"/>
    <mergeCell ref="AM29:AN29"/>
    <mergeCell ref="AR29:AS29"/>
    <mergeCell ref="AP31:AQ31"/>
    <mergeCell ref="D39:L39"/>
    <mergeCell ref="AK38:AR38"/>
    <mergeCell ref="AK39:AR39"/>
    <mergeCell ref="AR33:AS33"/>
    <mergeCell ref="AC33:AD33"/>
    <mergeCell ref="AR64:AV64"/>
    <mergeCell ref="AT31:AV31"/>
    <mergeCell ref="AT32:AV32"/>
    <mergeCell ref="AH64:AQ64"/>
    <mergeCell ref="AS62:AV62"/>
    <mergeCell ref="T64:Z64"/>
    <mergeCell ref="AR63:AV63"/>
    <mergeCell ref="AK32:AL32"/>
    <mergeCell ref="AM32:AN32"/>
    <mergeCell ref="AK33:AL33"/>
    <mergeCell ref="AS40:AU41"/>
    <mergeCell ref="AF37:AJ37"/>
    <mergeCell ref="AS37:AU37"/>
    <mergeCell ref="AH65:AQ65"/>
    <mergeCell ref="AR65:AV65"/>
    <mergeCell ref="T66:Z66"/>
    <mergeCell ref="AA66:AG66"/>
    <mergeCell ref="AH66:AQ66"/>
    <mergeCell ref="AR66:AV66"/>
    <mergeCell ref="T65:Z65"/>
    <mergeCell ref="AR67:AV67"/>
    <mergeCell ref="AH67:AQ67"/>
    <mergeCell ref="T67:Z67"/>
    <mergeCell ref="AA67:AG67"/>
    <mergeCell ref="L130:S130"/>
    <mergeCell ref="AR69:AV69"/>
    <mergeCell ref="AR68:AV68"/>
    <mergeCell ref="T68:Z68"/>
    <mergeCell ref="AA68:AG68"/>
    <mergeCell ref="AH69:AQ69"/>
    <mergeCell ref="AH72:AQ72"/>
    <mergeCell ref="T123:Z123"/>
    <mergeCell ref="AD122:AH122"/>
    <mergeCell ref="AD123:AH123"/>
    <mergeCell ref="AA65:AG65"/>
    <mergeCell ref="T70:Z70"/>
    <mergeCell ref="AA70:AG70"/>
    <mergeCell ref="AH70:AQ70"/>
    <mergeCell ref="T71:Z71"/>
    <mergeCell ref="AA71:AG71"/>
    <mergeCell ref="L131:S131"/>
    <mergeCell ref="AA122:AC122"/>
    <mergeCell ref="AA130:AC130"/>
    <mergeCell ref="AA131:AC131"/>
    <mergeCell ref="AI128:AN128"/>
    <mergeCell ref="T122:Z122"/>
    <mergeCell ref="AI122:AN122"/>
    <mergeCell ref="L125:S125"/>
    <mergeCell ref="AA129:AC129"/>
    <mergeCell ref="L128:S128"/>
    <mergeCell ref="AH71:AQ71"/>
    <mergeCell ref="AR71:AV71"/>
    <mergeCell ref="AD124:AH124"/>
    <mergeCell ref="AI124:AN124"/>
    <mergeCell ref="AA124:AC124"/>
    <mergeCell ref="AO122:AP124"/>
    <mergeCell ref="AQ122:AV122"/>
    <mergeCell ref="AQ123:AV123"/>
    <mergeCell ref="AQ124:AV124"/>
    <mergeCell ref="AA123:AC123"/>
    <mergeCell ref="AQ119:AV119"/>
    <mergeCell ref="AQ120:AV120"/>
    <mergeCell ref="AQ121:AV121"/>
    <mergeCell ref="F122:H138"/>
    <mergeCell ref="I122:K124"/>
    <mergeCell ref="L122:S122"/>
    <mergeCell ref="L123:S123"/>
    <mergeCell ref="L124:S124"/>
    <mergeCell ref="T124:Z124"/>
    <mergeCell ref="L129:S129"/>
    <mergeCell ref="L132:S132"/>
    <mergeCell ref="L134:O135"/>
    <mergeCell ref="P134:S134"/>
    <mergeCell ref="P135:S135"/>
    <mergeCell ref="AI126:AN126"/>
    <mergeCell ref="AI127:AN127"/>
    <mergeCell ref="AI129:AN129"/>
    <mergeCell ref="AI130:AN130"/>
    <mergeCell ref="AI131:AN131"/>
    <mergeCell ref="AA128:AC128"/>
    <mergeCell ref="AD121:AH121"/>
    <mergeCell ref="AA125:AC125"/>
    <mergeCell ref="AO115:AV115"/>
    <mergeCell ref="AH116:AN116"/>
    <mergeCell ref="AO116:AV116"/>
    <mergeCell ref="AI117:AN117"/>
    <mergeCell ref="AO117:AP117"/>
    <mergeCell ref="AQ117:AV117"/>
    <mergeCell ref="AD117:AH117"/>
    <mergeCell ref="AI123:AN123"/>
    <mergeCell ref="AH115:AN115"/>
    <mergeCell ref="AO114:AV114"/>
    <mergeCell ref="AI120:AN120"/>
    <mergeCell ref="AO125:AP127"/>
    <mergeCell ref="AQ125:AV125"/>
    <mergeCell ref="T120:Z120"/>
    <mergeCell ref="T121:Z121"/>
    <mergeCell ref="AA120:AC120"/>
    <mergeCell ref="AA121:AC121"/>
    <mergeCell ref="AD118:AH120"/>
    <mergeCell ref="I120:S120"/>
    <mergeCell ref="AA94:AG94"/>
    <mergeCell ref="AA83:AG83"/>
    <mergeCell ref="T85:Z85"/>
    <mergeCell ref="T119:Z119"/>
    <mergeCell ref="F117:S117"/>
    <mergeCell ref="T117:AC117"/>
    <mergeCell ref="AA118:AC118"/>
    <mergeCell ref="AA119:AC119"/>
    <mergeCell ref="T88:Z88"/>
    <mergeCell ref="AA111:AV111"/>
    <mergeCell ref="AR110:AV110"/>
    <mergeCell ref="I119:S119"/>
    <mergeCell ref="AA74:AG74"/>
    <mergeCell ref="T77:Z81"/>
    <mergeCell ref="AA79:AG79"/>
    <mergeCell ref="AA85:AG85"/>
    <mergeCell ref="AR74:AV74"/>
    <mergeCell ref="AR75:AV75"/>
    <mergeCell ref="AH114:AN114"/>
    <mergeCell ref="AH76:AQ76"/>
    <mergeCell ref="P78:S78"/>
    <mergeCell ref="I77:K81"/>
    <mergeCell ref="L77:O79"/>
    <mergeCell ref="L80:O81"/>
    <mergeCell ref="P77:S77"/>
    <mergeCell ref="AR102:AV102"/>
    <mergeCell ref="F111:Z111"/>
    <mergeCell ref="AA86:AG86"/>
    <mergeCell ref="AA84:AG84"/>
    <mergeCell ref="AH84:AQ84"/>
    <mergeCell ref="AH85:AQ85"/>
    <mergeCell ref="T92:Z92"/>
    <mergeCell ref="AH89:AQ89"/>
    <mergeCell ref="I88:S88"/>
    <mergeCell ref="AA93:AG93"/>
    <mergeCell ref="AH105:AQ105"/>
    <mergeCell ref="T103:Z103"/>
    <mergeCell ref="AA103:AG103"/>
    <mergeCell ref="T97:Z97"/>
    <mergeCell ref="AA97:AG97"/>
    <mergeCell ref="AA98:AG98"/>
    <mergeCell ref="T98:Z98"/>
    <mergeCell ref="AA101:AG101"/>
    <mergeCell ref="AH104:AQ104"/>
    <mergeCell ref="B160:AV160"/>
    <mergeCell ref="B162:AV162"/>
    <mergeCell ref="T142:Z142"/>
    <mergeCell ref="AA116:AG116"/>
    <mergeCell ref="T144:Z144"/>
    <mergeCell ref="AA144:AG144"/>
    <mergeCell ref="AI118:AN118"/>
    <mergeCell ref="AI119:AN119"/>
    <mergeCell ref="F118:H121"/>
    <mergeCell ref="I118:S118"/>
    <mergeCell ref="B159:AV159"/>
    <mergeCell ref="T145:Z145"/>
    <mergeCell ref="T143:Z143"/>
    <mergeCell ref="AA143:AG143"/>
    <mergeCell ref="D117:E146"/>
    <mergeCell ref="AQ127:AV127"/>
    <mergeCell ref="AA139:AG139"/>
    <mergeCell ref="AI121:AN121"/>
    <mergeCell ref="AO118:AP121"/>
    <mergeCell ref="AQ118:AV118"/>
    <mergeCell ref="AA72:AG72"/>
    <mergeCell ref="B64:C68"/>
    <mergeCell ref="D64:H68"/>
    <mergeCell ref="I68:S68"/>
    <mergeCell ref="O67:S67"/>
    <mergeCell ref="O66:S66"/>
    <mergeCell ref="AA69:AG69"/>
    <mergeCell ref="O71:S71"/>
    <mergeCell ref="O72:S72"/>
    <mergeCell ref="B69:C82"/>
    <mergeCell ref="B111:E111"/>
    <mergeCell ref="I115:S115"/>
    <mergeCell ref="B83:C108"/>
    <mergeCell ref="I89:S89"/>
    <mergeCell ref="T83:Z83"/>
    <mergeCell ref="AA105:AG105"/>
    <mergeCell ref="AA102:AG102"/>
    <mergeCell ref="I87:S87"/>
    <mergeCell ref="D108:S108"/>
    <mergeCell ref="T89:Z89"/>
    <mergeCell ref="I112:L112"/>
    <mergeCell ref="T127:Z127"/>
    <mergeCell ref="AA127:AC127"/>
    <mergeCell ref="AD127:AH127"/>
    <mergeCell ref="T113:Z113"/>
    <mergeCell ref="T115:Z115"/>
    <mergeCell ref="L126:S126"/>
    <mergeCell ref="AA115:AG115"/>
    <mergeCell ref="I121:S121"/>
    <mergeCell ref="T118:Z118"/>
    <mergeCell ref="L153:R153"/>
    <mergeCell ref="AA141:AG141"/>
    <mergeCell ref="AA142:AG142"/>
    <mergeCell ref="Z153:AG153"/>
    <mergeCell ref="U148:W148"/>
    <mergeCell ref="L127:S127"/>
    <mergeCell ref="B150:AV150"/>
    <mergeCell ref="G152:K152"/>
    <mergeCell ref="L152:R152"/>
    <mergeCell ref="U149:AD149"/>
    <mergeCell ref="Y148:AA148"/>
    <mergeCell ref="F139:S144"/>
    <mergeCell ref="F145:S145"/>
    <mergeCell ref="F146:S146"/>
    <mergeCell ref="AA146:AG146"/>
    <mergeCell ref="T146:Z146"/>
    <mergeCell ref="AA145:AG145"/>
    <mergeCell ref="T139:Z139"/>
    <mergeCell ref="T141:Z141"/>
    <mergeCell ref="B152:F153"/>
    <mergeCell ref="G153:K153"/>
    <mergeCell ref="B147:AV147"/>
    <mergeCell ref="AE149:AV149"/>
    <mergeCell ref="S152:Y152"/>
    <mergeCell ref="Z152:AG152"/>
    <mergeCell ref="B149:T149"/>
    <mergeCell ref="B151:AG151"/>
    <mergeCell ref="AH152:AV153"/>
    <mergeCell ref="S153:Y153"/>
    <mergeCell ref="B6:G6"/>
    <mergeCell ref="B7:G7"/>
    <mergeCell ref="H6:Z6"/>
    <mergeCell ref="I63:S63"/>
    <mergeCell ref="M38:S39"/>
    <mergeCell ref="W24:Z24"/>
    <mergeCell ref="W25:Z25"/>
    <mergeCell ref="M33:Q33"/>
    <mergeCell ref="R33:V33"/>
    <mergeCell ref="R18:V18"/>
    <mergeCell ref="R14:V15"/>
    <mergeCell ref="M16:Q17"/>
    <mergeCell ref="R24:V24"/>
    <mergeCell ref="C30:D30"/>
    <mergeCell ref="D40:L40"/>
    <mergeCell ref="D41:L41"/>
    <mergeCell ref="H32:Q32"/>
    <mergeCell ref="C28:D28"/>
    <mergeCell ref="H29:L29"/>
    <mergeCell ref="R28:V28"/>
    <mergeCell ref="R10:T10"/>
    <mergeCell ref="D37:L37"/>
    <mergeCell ref="AA23:AB23"/>
    <mergeCell ref="AA26:AB26"/>
    <mergeCell ref="W33:Z33"/>
    <mergeCell ref="AA28:AB28"/>
    <mergeCell ref="AA33:AB33"/>
    <mergeCell ref="E24:G24"/>
    <mergeCell ref="M29:Q29"/>
    <mergeCell ref="R29:V29"/>
    <mergeCell ref="B9:G9"/>
    <mergeCell ref="B10:G10"/>
    <mergeCell ref="H9:M9"/>
    <mergeCell ref="R9:T9"/>
    <mergeCell ref="AE12:AG13"/>
    <mergeCell ref="W16:Z17"/>
    <mergeCell ref="AE16:AG17"/>
    <mergeCell ref="AA14:AB15"/>
    <mergeCell ref="AA16:AB17"/>
    <mergeCell ref="H10:M10"/>
    <mergeCell ref="AE33:AG33"/>
    <mergeCell ref="AP32:AQ32"/>
    <mergeCell ref="AP33:AQ33"/>
    <mergeCell ref="H33:L33"/>
    <mergeCell ref="M31:Q31"/>
    <mergeCell ref="R31:V31"/>
    <mergeCell ref="AH32:AJ32"/>
    <mergeCell ref="AH31:AJ31"/>
    <mergeCell ref="AH33:AJ33"/>
    <mergeCell ref="AC32:AD32"/>
    <mergeCell ref="AC29:AD29"/>
    <mergeCell ref="AA31:AB31"/>
    <mergeCell ref="AP13:AQ13"/>
    <mergeCell ref="AM13:AN13"/>
    <mergeCell ref="W14:Z15"/>
    <mergeCell ref="AE14:AG15"/>
    <mergeCell ref="AK20:AL20"/>
    <mergeCell ref="AP14:AQ15"/>
    <mergeCell ref="AP16:AQ17"/>
    <mergeCell ref="AP22:AQ22"/>
    <mergeCell ref="AM33:AN33"/>
    <mergeCell ref="AK30:AL30"/>
    <mergeCell ref="AK31:AL31"/>
    <mergeCell ref="M27:Q27"/>
    <mergeCell ref="AH74:AQ75"/>
    <mergeCell ref="AA81:AG81"/>
    <mergeCell ref="AA75:AG75"/>
    <mergeCell ref="AH77:AQ81"/>
    <mergeCell ref="AH63:AQ63"/>
    <mergeCell ref="AO54:AU54"/>
    <mergeCell ref="D43:L43"/>
    <mergeCell ref="D54:F54"/>
    <mergeCell ref="M42:S43"/>
    <mergeCell ref="I94:S94"/>
    <mergeCell ref="I69:N70"/>
    <mergeCell ref="O69:S69"/>
    <mergeCell ref="S54:AN54"/>
    <mergeCell ref="D42:L42"/>
    <mergeCell ref="T91:Z91"/>
    <mergeCell ref="D84:S84"/>
    <mergeCell ref="M37:R37"/>
    <mergeCell ref="T37:AE37"/>
    <mergeCell ref="D38:L38"/>
    <mergeCell ref="AF38:AJ39"/>
    <mergeCell ref="T38:AE38"/>
    <mergeCell ref="S52:AN53"/>
    <mergeCell ref="AK37:AR37"/>
    <mergeCell ref="AK41:AR41"/>
    <mergeCell ref="AK42:AR42"/>
    <mergeCell ref="AK43:AR43"/>
    <mergeCell ref="T63:Z63"/>
    <mergeCell ref="AA63:AG63"/>
    <mergeCell ref="T73:Z73"/>
    <mergeCell ref="AA73:AG73"/>
    <mergeCell ref="AH73:AQ73"/>
    <mergeCell ref="AR73:AV73"/>
    <mergeCell ref="AR72:AV72"/>
    <mergeCell ref="AH68:AQ68"/>
    <mergeCell ref="T69:Z69"/>
    <mergeCell ref="AR70:AV70"/>
    <mergeCell ref="AO52:AU53"/>
    <mergeCell ref="AA82:AG82"/>
    <mergeCell ref="I82:S82"/>
    <mergeCell ref="T82:Z82"/>
    <mergeCell ref="AH82:AQ82"/>
    <mergeCell ref="AA80:AG80"/>
    <mergeCell ref="AR77:AV77"/>
    <mergeCell ref="P81:S81"/>
    <mergeCell ref="AR76:AV76"/>
    <mergeCell ref="AA76:AG76"/>
    <mergeCell ref="D107:S107"/>
    <mergeCell ref="T107:Z107"/>
    <mergeCell ref="T104:Z104"/>
    <mergeCell ref="D74:H82"/>
    <mergeCell ref="I76:S76"/>
    <mergeCell ref="O74:S74"/>
    <mergeCell ref="T74:Z75"/>
    <mergeCell ref="T76:Z76"/>
    <mergeCell ref="D103:S103"/>
    <mergeCell ref="I97:S97"/>
    <mergeCell ref="I98:S98"/>
    <mergeCell ref="I96:S96"/>
    <mergeCell ref="T96:Z96"/>
    <mergeCell ref="T95:Z95"/>
    <mergeCell ref="I101:S101"/>
    <mergeCell ref="AA77:AG77"/>
    <mergeCell ref="AA78:AG78"/>
    <mergeCell ref="AA95:AG95"/>
    <mergeCell ref="I85:S85"/>
    <mergeCell ref="I86:S86"/>
    <mergeCell ref="AR103:AV103"/>
    <mergeCell ref="T84:Z84"/>
    <mergeCell ref="AH94:AQ94"/>
    <mergeCell ref="AR94:AV94"/>
    <mergeCell ref="AH93:AQ93"/>
    <mergeCell ref="AH92:AQ92"/>
    <mergeCell ref="AH86:AQ86"/>
    <mergeCell ref="AR101:AV101"/>
    <mergeCell ref="AH91:AQ91"/>
    <mergeCell ref="AR89:AV89"/>
    <mergeCell ref="AR92:AV92"/>
    <mergeCell ref="AA91:AG91"/>
    <mergeCell ref="AR108:AV108"/>
    <mergeCell ref="T86:Z86"/>
    <mergeCell ref="AA113:AG113"/>
    <mergeCell ref="AA92:AG92"/>
    <mergeCell ref="AR99:AV99"/>
    <mergeCell ref="AR95:AV95"/>
    <mergeCell ref="AR96:AV96"/>
    <mergeCell ref="T87:Z87"/>
    <mergeCell ref="AH107:AQ107"/>
    <mergeCell ref="D112:E116"/>
    <mergeCell ref="F112:H115"/>
    <mergeCell ref="AH113:AV113"/>
    <mergeCell ref="I113:S113"/>
    <mergeCell ref="AR93:AV93"/>
    <mergeCell ref="T105:Z105"/>
    <mergeCell ref="T108:Z108"/>
    <mergeCell ref="AA108:AG108"/>
    <mergeCell ref="AH108:AQ108"/>
    <mergeCell ref="AR100:AV100"/>
    <mergeCell ref="AH90:AQ90"/>
    <mergeCell ref="I100:S100"/>
    <mergeCell ref="AA99:AG99"/>
    <mergeCell ref="AQ126:AV126"/>
    <mergeCell ref="AR91:AV91"/>
    <mergeCell ref="AH103:AQ103"/>
    <mergeCell ref="AH97:AQ97"/>
    <mergeCell ref="AR97:AV97"/>
    <mergeCell ref="I125:K127"/>
    <mergeCell ref="AA87:AG87"/>
    <mergeCell ref="AA88:AG88"/>
    <mergeCell ref="T116:Z116"/>
    <mergeCell ref="I93:S93"/>
    <mergeCell ref="AA100:AG100"/>
    <mergeCell ref="T94:Z94"/>
    <mergeCell ref="AA89:AG89"/>
    <mergeCell ref="D105:S105"/>
    <mergeCell ref="AA114:AG114"/>
    <mergeCell ref="I99:S99"/>
    <mergeCell ref="B158:H158"/>
    <mergeCell ref="B154:R155"/>
    <mergeCell ref="D89:H92"/>
    <mergeCell ref="I91:S91"/>
    <mergeCell ref="I92:S92"/>
    <mergeCell ref="Q148:S148"/>
    <mergeCell ref="I95:S95"/>
    <mergeCell ref="B112:C146"/>
    <mergeCell ref="I90:S90"/>
    <mergeCell ref="I134:K138"/>
    <mergeCell ref="B161:AV161"/>
    <mergeCell ref="X7:Z7"/>
    <mergeCell ref="X9:Z9"/>
    <mergeCell ref="X10:AV10"/>
    <mergeCell ref="C14:G15"/>
    <mergeCell ref="C16:D17"/>
    <mergeCell ref="AR23:AS23"/>
    <mergeCell ref="R32:V32"/>
    <mergeCell ref="R30:V30"/>
    <mergeCell ref="H31:L31"/>
    <mergeCell ref="AP18:AQ18"/>
    <mergeCell ref="AP19:AQ19"/>
    <mergeCell ref="AP20:AQ20"/>
    <mergeCell ref="AP21:AQ21"/>
    <mergeCell ref="AR18:AS18"/>
    <mergeCell ref="AR19:AS19"/>
    <mergeCell ref="AR20:AS20"/>
    <mergeCell ref="AR21:AS21"/>
    <mergeCell ref="AO14:AO15"/>
    <mergeCell ref="AO16:AO17"/>
    <mergeCell ref="H25:L25"/>
    <mergeCell ref="M25:Q25"/>
    <mergeCell ref="R25:V25"/>
    <mergeCell ref="O64:S64"/>
    <mergeCell ref="I64:N65"/>
    <mergeCell ref="R22:V22"/>
    <mergeCell ref="R16:V17"/>
    <mergeCell ref="R20:V20"/>
    <mergeCell ref="AR80:AV80"/>
    <mergeCell ref="AR81:AV81"/>
    <mergeCell ref="I73:S73"/>
    <mergeCell ref="T72:Z72"/>
    <mergeCell ref="P79:S79"/>
    <mergeCell ref="P80:S80"/>
    <mergeCell ref="O75:S75"/>
    <mergeCell ref="I74:N75"/>
    <mergeCell ref="AR78:AV78"/>
    <mergeCell ref="AR79:AV79"/>
    <mergeCell ref="AR86:AV86"/>
    <mergeCell ref="AR87:AV87"/>
    <mergeCell ref="AR88:AV88"/>
    <mergeCell ref="AH88:AQ88"/>
    <mergeCell ref="AR85:AV85"/>
    <mergeCell ref="AR82:AV82"/>
    <mergeCell ref="AH83:AQ83"/>
    <mergeCell ref="AH87:AQ87"/>
    <mergeCell ref="AR83:AV83"/>
    <mergeCell ref="AR84:AV84"/>
    <mergeCell ref="I128:K133"/>
    <mergeCell ref="AD125:AH126"/>
    <mergeCell ref="T130:Z130"/>
    <mergeCell ref="AD129:AH129"/>
    <mergeCell ref="AD130:AH130"/>
    <mergeCell ref="AD131:AH131"/>
    <mergeCell ref="T126:Z126"/>
    <mergeCell ref="T131:Z131"/>
    <mergeCell ref="T132:Z132"/>
    <mergeCell ref="AA126:AC126"/>
    <mergeCell ref="T134:Z134"/>
    <mergeCell ref="T135:Z135"/>
    <mergeCell ref="T140:Z140"/>
    <mergeCell ref="AA140:AG140"/>
    <mergeCell ref="AR98:AV98"/>
    <mergeCell ref="AD133:AH133"/>
    <mergeCell ref="AA132:AC132"/>
    <mergeCell ref="AA133:AC133"/>
    <mergeCell ref="AD128:AH128"/>
    <mergeCell ref="AI125:AN125"/>
    <mergeCell ref="D106:S106"/>
    <mergeCell ref="T125:Z125"/>
    <mergeCell ref="B163:AV163"/>
    <mergeCell ref="F116:S116"/>
    <mergeCell ref="M112:AV112"/>
    <mergeCell ref="I114:S114"/>
    <mergeCell ref="T114:Z114"/>
    <mergeCell ref="T133:Z133"/>
    <mergeCell ref="L133:S133"/>
    <mergeCell ref="T128:Z128"/>
    <mergeCell ref="T129:Z129"/>
    <mergeCell ref="AD132:AH132"/>
    <mergeCell ref="T106:Z106"/>
    <mergeCell ref="AH106:AQ106"/>
    <mergeCell ref="D93:H102"/>
    <mergeCell ref="AA96:AG96"/>
    <mergeCell ref="T93:Z93"/>
    <mergeCell ref="AH95:AQ95"/>
    <mergeCell ref="AH98:AQ98"/>
    <mergeCell ref="AH96:AQ96"/>
    <mergeCell ref="D104:S104"/>
    <mergeCell ref="I102:S102"/>
    <mergeCell ref="T90:Z90"/>
    <mergeCell ref="D83:S83"/>
    <mergeCell ref="D85:H88"/>
    <mergeCell ref="C12:D12"/>
    <mergeCell ref="E12:G12"/>
    <mergeCell ref="C13:D13"/>
    <mergeCell ref="E13:G13"/>
    <mergeCell ref="H14:Q15"/>
    <mergeCell ref="AA18:AB18"/>
    <mergeCell ref="C11:V11"/>
    <mergeCell ref="W11:AV11"/>
    <mergeCell ref="W12:Z13"/>
    <mergeCell ref="AA12:AD12"/>
    <mergeCell ref="AA13:AB13"/>
    <mergeCell ref="AC13:AD13"/>
    <mergeCell ref="AK12:AS12"/>
    <mergeCell ref="H12:Q12"/>
    <mergeCell ref="H18:Q18"/>
    <mergeCell ref="AA19:AB19"/>
    <mergeCell ref="AC18:AD18"/>
    <mergeCell ref="AC19:AD19"/>
    <mergeCell ref="AA20:AB20"/>
    <mergeCell ref="AC20:AD20"/>
    <mergeCell ref="AC31:AD31"/>
    <mergeCell ref="AA22:AB22"/>
    <mergeCell ref="AC22:AD22"/>
    <mergeCell ref="AA24:AB24"/>
    <mergeCell ref="AC24:AD24"/>
    <mergeCell ref="D69:H73"/>
    <mergeCell ref="G54:R54"/>
    <mergeCell ref="O65:S65"/>
    <mergeCell ref="I66:N67"/>
    <mergeCell ref="D52:F53"/>
    <mergeCell ref="G52:R53"/>
    <mergeCell ref="O70:S70"/>
    <mergeCell ref="I71:N72"/>
    <mergeCell ref="B63:H63"/>
    <mergeCell ref="AI132:AN132"/>
    <mergeCell ref="AI133:AN133"/>
    <mergeCell ref="AO128:AP133"/>
    <mergeCell ref="AQ128:AV128"/>
    <mergeCell ref="AQ129:AV129"/>
    <mergeCell ref="AQ130:AV130"/>
    <mergeCell ref="AQ131:AV131"/>
    <mergeCell ref="AQ132:AV132"/>
    <mergeCell ref="AQ133:AV133"/>
    <mergeCell ref="L136:S136"/>
    <mergeCell ref="L137:S137"/>
    <mergeCell ref="L138:S138"/>
    <mergeCell ref="T136:Z136"/>
    <mergeCell ref="T137:Z137"/>
    <mergeCell ref="T138:Z138"/>
    <mergeCell ref="AI138:AN138"/>
    <mergeCell ref="AO134:AP135"/>
    <mergeCell ref="AO136:AP138"/>
    <mergeCell ref="AA134:AC134"/>
    <mergeCell ref="AA135:AC135"/>
    <mergeCell ref="AA136:AC136"/>
    <mergeCell ref="AA137:AC137"/>
    <mergeCell ref="AA138:AC138"/>
    <mergeCell ref="AD134:AH137"/>
    <mergeCell ref="AD138:AH138"/>
    <mergeCell ref="AQ134:AV134"/>
    <mergeCell ref="AQ135:AV135"/>
    <mergeCell ref="AQ136:AV136"/>
    <mergeCell ref="AQ137:AV137"/>
    <mergeCell ref="AQ138:AV138"/>
    <mergeCell ref="AH139:AN139"/>
    <mergeCell ref="AI134:AN134"/>
    <mergeCell ref="AI135:AN135"/>
    <mergeCell ref="AI136:AN136"/>
    <mergeCell ref="AI137:AN137"/>
    <mergeCell ref="AH140:AN140"/>
    <mergeCell ref="AO139:AV139"/>
    <mergeCell ref="AO140:AV140"/>
    <mergeCell ref="AH141:AN141"/>
    <mergeCell ref="AH142:AN142"/>
    <mergeCell ref="AH143:AN143"/>
    <mergeCell ref="AH144:AN144"/>
    <mergeCell ref="AH145:AN145"/>
    <mergeCell ref="AH146:AN146"/>
    <mergeCell ref="AO141:AV141"/>
    <mergeCell ref="AO142:AV142"/>
    <mergeCell ref="AO143:AV143"/>
    <mergeCell ref="AO144:AV144"/>
    <mergeCell ref="AO145:AV145"/>
    <mergeCell ref="AO146:AV146"/>
    <mergeCell ref="B156:R157"/>
    <mergeCell ref="S156:V156"/>
    <mergeCell ref="X156:AV156"/>
    <mergeCell ref="S157:AV157"/>
    <mergeCell ref="S155:AV155"/>
    <mergeCell ref="S154:V154"/>
    <mergeCell ref="X154:AV154"/>
  </mergeCells>
  <dataValidations count="4">
    <dataValidation type="list" allowBlank="1" showInputMessage="1" showErrorMessage="1" sqref="AL151 Z158 P158:Q158 W154 W156">
      <formula1>"O,X"</formula1>
    </dataValidation>
    <dataValidation type="list" allowBlank="1" showInputMessage="1" showErrorMessage="1" sqref="H32 H30 H28 H26 H24 H22 H18:H20 I19:Q19 R18:V33">
      <formula1>"○,X"</formula1>
    </dataValidation>
    <dataValidation type="list" allowBlank="1" showInputMessage="1" showErrorMessage="1" sqref="C32:D32 C30:D30 C28:D28 C26:D26 C24:D24 C22:D22 C20:D20">
      <formula1>"1.소득자의 직계존속,2.배우자의 직계존속,3.배우자,4.직계비속,6.형제자매,7.수급자,8.위탁아동"</formula1>
    </dataValidation>
    <dataValidation type="list" allowBlank="1" showInputMessage="1" showErrorMessage="1" sqref="O7 V7 O10 V10">
      <formula1>"∨,X"</formula1>
    </dataValidation>
  </dataValidations>
  <printOptions horizontalCentered="1"/>
  <pageMargins left="0.11811023622047245" right="0.11811023622047245" top="0.65" bottom="0.3937007874015748" header="0.3937007874015748" footer="0.15748031496062992"/>
  <pageSetup horizontalDpi="600" verticalDpi="600" orientation="portrait" paperSize="9" scale="68" r:id="rId3"/>
  <rowBreaks count="1" manualBreakCount="1">
    <brk id="59" max="45" man="1"/>
  </rowBreaks>
  <legacyDrawing r:id="rId2"/>
</worksheet>
</file>

<file path=xl/worksheets/sheet6.xml><?xml version="1.0" encoding="utf-8"?>
<worksheet xmlns="http://schemas.openxmlformats.org/spreadsheetml/2006/main" xmlns:r="http://schemas.openxmlformats.org/officeDocument/2006/relationships">
  <sheetPr>
    <tabColor theme="7" tint="0.5999900102615356"/>
  </sheetPr>
  <dimension ref="A1:Z41"/>
  <sheetViews>
    <sheetView showGridLines="0" zoomScalePageLayoutView="0" workbookViewId="0" topLeftCell="A1">
      <selection activeCell="A2" sqref="A2:Z2"/>
    </sheetView>
  </sheetViews>
  <sheetFormatPr defaultColWidth="3.125" defaultRowHeight="13.5"/>
  <cols>
    <col min="1" max="10" width="4.25390625" style="0" customWidth="1"/>
    <col min="11" max="16" width="3.75390625" style="0" customWidth="1"/>
    <col min="17" max="21" width="3.25390625" style="0" customWidth="1"/>
    <col min="22" max="26" width="3.75390625" style="0" customWidth="1"/>
  </cols>
  <sheetData>
    <row r="1" spans="1:6" ht="18.75" customHeight="1">
      <c r="A1" s="1240"/>
      <c r="B1" s="1240"/>
      <c r="C1" s="1240"/>
      <c r="D1" s="1240"/>
      <c r="E1" s="1240"/>
      <c r="F1" s="1240"/>
    </row>
    <row r="2" spans="1:26" ht="14.25" thickBot="1">
      <c r="A2" s="1244"/>
      <c r="B2" s="1244"/>
      <c r="C2" s="1244"/>
      <c r="D2" s="1244"/>
      <c r="E2" s="1244"/>
      <c r="F2" s="1244"/>
      <c r="G2" s="1244"/>
      <c r="H2" s="1244"/>
      <c r="I2" s="1244"/>
      <c r="J2" s="1244"/>
      <c r="K2" s="1244"/>
      <c r="L2" s="1244"/>
      <c r="M2" s="1244"/>
      <c r="N2" s="1244"/>
      <c r="O2" s="1244"/>
      <c r="P2" s="1244"/>
      <c r="Q2" s="1244"/>
      <c r="R2" s="1244"/>
      <c r="S2" s="1244"/>
      <c r="T2" s="1244"/>
      <c r="U2" s="1244"/>
      <c r="V2" s="1244"/>
      <c r="W2" s="1244"/>
      <c r="X2" s="1244"/>
      <c r="Y2" s="1244"/>
      <c r="Z2" s="1244"/>
    </row>
    <row r="3" spans="1:26" ht="30" customHeight="1">
      <c r="A3" s="1241" t="s">
        <v>152</v>
      </c>
      <c r="B3" s="1242"/>
      <c r="C3" s="1242"/>
      <c r="D3" s="1242"/>
      <c r="E3" s="1242"/>
      <c r="F3" s="1242"/>
      <c r="G3" s="1242"/>
      <c r="H3" s="1242"/>
      <c r="I3" s="1242"/>
      <c r="J3" s="1242"/>
      <c r="K3" s="1242"/>
      <c r="L3" s="1242"/>
      <c r="M3" s="1242"/>
      <c r="N3" s="1242"/>
      <c r="O3" s="1242"/>
      <c r="P3" s="1242"/>
      <c r="Q3" s="1242"/>
      <c r="R3" s="1242"/>
      <c r="S3" s="1242"/>
      <c r="T3" s="1242"/>
      <c r="U3" s="1242"/>
      <c r="V3" s="1242"/>
      <c r="W3" s="1242"/>
      <c r="X3" s="1242"/>
      <c r="Y3" s="1242"/>
      <c r="Z3" s="1243"/>
    </row>
    <row r="4" spans="1:26" ht="22.5" customHeight="1">
      <c r="A4" s="1231" t="s">
        <v>693</v>
      </c>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3"/>
    </row>
    <row r="5" spans="1:26" ht="33" customHeight="1">
      <c r="A5" s="310" t="s">
        <v>694</v>
      </c>
      <c r="B5" s="457" t="s">
        <v>695</v>
      </c>
      <c r="C5" s="457"/>
      <c r="D5" s="457"/>
      <c r="E5" s="458"/>
      <c r="F5" s="1210">
        <f>'소득공제신고서(1~3쪽)'!H6</f>
        <v>0</v>
      </c>
      <c r="G5" s="1211"/>
      <c r="H5" s="1211"/>
      <c r="I5" s="1211"/>
      <c r="J5" s="1211"/>
      <c r="K5" s="1211"/>
      <c r="L5" s="1211"/>
      <c r="M5" s="1212"/>
      <c r="N5" s="48" t="s">
        <v>696</v>
      </c>
      <c r="O5" s="1220" t="s">
        <v>697</v>
      </c>
      <c r="P5" s="1220"/>
      <c r="Q5" s="1220"/>
      <c r="R5" s="1220"/>
      <c r="S5" s="1221"/>
      <c r="T5" s="1216">
        <f>'소득공제신고서(1~3쪽)'!AH6</f>
        <v>0</v>
      </c>
      <c r="U5" s="1216"/>
      <c r="V5" s="1216"/>
      <c r="W5" s="1216"/>
      <c r="X5" s="1216"/>
      <c r="Y5" s="1216"/>
      <c r="Z5" s="1217"/>
    </row>
    <row r="6" spans="1:26" ht="33" customHeight="1">
      <c r="A6" s="310" t="s">
        <v>698</v>
      </c>
      <c r="B6" s="457" t="s">
        <v>699</v>
      </c>
      <c r="C6" s="457"/>
      <c r="D6" s="457"/>
      <c r="E6" s="458"/>
      <c r="F6" s="1213">
        <f>'소득공제신고서(1~3쪽)'!H5</f>
        <v>0</v>
      </c>
      <c r="G6" s="1214"/>
      <c r="H6" s="1214"/>
      <c r="I6" s="1214"/>
      <c r="J6" s="1214"/>
      <c r="K6" s="1214"/>
      <c r="L6" s="1214"/>
      <c r="M6" s="1215"/>
      <c r="N6" s="48" t="s">
        <v>700</v>
      </c>
      <c r="O6" s="1220" t="s">
        <v>701</v>
      </c>
      <c r="P6" s="1220"/>
      <c r="Q6" s="1220"/>
      <c r="R6" s="1220"/>
      <c r="S6" s="1221"/>
      <c r="T6" s="1218">
        <f>'소득공제신고서(1~3쪽)'!AH5</f>
        <v>0</v>
      </c>
      <c r="U6" s="1218"/>
      <c r="V6" s="1218"/>
      <c r="W6" s="1218"/>
      <c r="X6" s="1218"/>
      <c r="Y6" s="1218"/>
      <c r="Z6" s="1219"/>
    </row>
    <row r="7" spans="1:26" ht="33" customHeight="1">
      <c r="A7" s="311" t="s">
        <v>702</v>
      </c>
      <c r="B7" s="457" t="s">
        <v>703</v>
      </c>
      <c r="C7" s="457"/>
      <c r="D7" s="457"/>
      <c r="E7" s="458"/>
      <c r="F7" s="1208"/>
      <c r="G7" s="1207"/>
      <c r="H7" s="1207"/>
      <c r="I7" s="1207"/>
      <c r="J7" s="1207"/>
      <c r="K7" s="1207"/>
      <c r="L7" s="1207"/>
      <c r="M7" s="1207"/>
      <c r="N7" s="1207"/>
      <c r="O7" s="1207"/>
      <c r="P7" s="1207"/>
      <c r="Q7" s="1207"/>
      <c r="R7" s="105" t="s">
        <v>990</v>
      </c>
      <c r="S7" s="105"/>
      <c r="T7" s="105"/>
      <c r="U7" s="105"/>
      <c r="V7" s="1207"/>
      <c r="W7" s="1207"/>
      <c r="X7" s="1207"/>
      <c r="Y7" s="1207"/>
      <c r="Z7" s="312" t="s">
        <v>705</v>
      </c>
    </row>
    <row r="8" spans="1:26" ht="33" customHeight="1">
      <c r="A8" s="313" t="s">
        <v>706</v>
      </c>
      <c r="B8" s="457" t="s">
        <v>707</v>
      </c>
      <c r="C8" s="457"/>
      <c r="D8" s="457"/>
      <c r="E8" s="458"/>
      <c r="F8" s="1208"/>
      <c r="G8" s="1207"/>
      <c r="H8" s="1207"/>
      <c r="I8" s="1207"/>
      <c r="J8" s="1207"/>
      <c r="K8" s="1207"/>
      <c r="L8" s="1207"/>
      <c r="M8" s="1207"/>
      <c r="N8" s="1207"/>
      <c r="O8" s="1207"/>
      <c r="P8" s="1207"/>
      <c r="Q8" s="1207"/>
      <c r="R8" s="105" t="s">
        <v>704</v>
      </c>
      <c r="S8" s="105"/>
      <c r="T8" s="105"/>
      <c r="U8" s="105"/>
      <c r="V8" s="1207"/>
      <c r="W8" s="1207"/>
      <c r="X8" s="1207"/>
      <c r="Y8" s="1207"/>
      <c r="Z8" s="312" t="s">
        <v>705</v>
      </c>
    </row>
    <row r="9" spans="1:26" ht="18.75" customHeight="1">
      <c r="A9" s="1203" t="s">
        <v>778</v>
      </c>
      <c r="B9" s="541"/>
      <c r="C9" s="541"/>
      <c r="D9" s="541"/>
      <c r="E9" s="541"/>
      <c r="F9" s="541"/>
      <c r="G9" s="541"/>
      <c r="H9" s="541"/>
      <c r="I9" s="541"/>
      <c r="J9" s="541"/>
      <c r="K9" s="541"/>
      <c r="L9" s="541"/>
      <c r="M9" s="541"/>
      <c r="N9" s="541"/>
      <c r="O9" s="541"/>
      <c r="P9" s="541"/>
      <c r="Q9" s="541"/>
      <c r="R9" s="541"/>
      <c r="S9" s="541"/>
      <c r="T9" s="541"/>
      <c r="U9" s="541"/>
      <c r="V9" s="541"/>
      <c r="W9" s="541"/>
      <c r="X9" s="541"/>
      <c r="Y9" s="541"/>
      <c r="Z9" s="1204"/>
    </row>
    <row r="10" spans="1:26" ht="12" customHeight="1">
      <c r="A10" s="308" t="s">
        <v>779</v>
      </c>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309"/>
    </row>
    <row r="11" spans="1:26" ht="16.5" customHeight="1">
      <c r="A11" s="1222" t="s">
        <v>154</v>
      </c>
      <c r="B11" s="1223"/>
      <c r="C11" s="1223"/>
      <c r="D11" s="1223"/>
      <c r="E11" s="1223"/>
      <c r="F11" s="1223"/>
      <c r="G11" s="1223"/>
      <c r="H11" s="1223"/>
      <c r="I11" s="1223"/>
      <c r="J11" s="1223"/>
      <c r="K11" s="1223"/>
      <c r="L11" s="1223"/>
      <c r="M11" s="1223"/>
      <c r="N11" s="1223"/>
      <c r="O11" s="1223"/>
      <c r="P11" s="1223"/>
      <c r="Q11" s="1223"/>
      <c r="R11" s="1223"/>
      <c r="S11" s="1223"/>
      <c r="T11" s="1223"/>
      <c r="U11" s="1223"/>
      <c r="V11" s="1223"/>
      <c r="W11" s="1223"/>
      <c r="X11" s="1223"/>
      <c r="Y11" s="1223"/>
      <c r="Z11" s="1224"/>
    </row>
    <row r="12" spans="1:26" ht="18" customHeight="1">
      <c r="A12" s="1205" t="s">
        <v>155</v>
      </c>
      <c r="B12" s="491"/>
      <c r="C12" s="491"/>
      <c r="D12" s="491"/>
      <c r="E12" s="491"/>
      <c r="F12" s="491" t="s">
        <v>271</v>
      </c>
      <c r="G12" s="491"/>
      <c r="H12" s="491"/>
      <c r="I12" s="491"/>
      <c r="J12" s="491"/>
      <c r="K12" s="491" t="s">
        <v>962</v>
      </c>
      <c r="L12" s="491"/>
      <c r="M12" s="491"/>
      <c r="N12" s="491"/>
      <c r="O12" s="491"/>
      <c r="P12" s="491"/>
      <c r="Q12" s="491" t="s">
        <v>963</v>
      </c>
      <c r="R12" s="491"/>
      <c r="S12" s="491"/>
      <c r="T12" s="491"/>
      <c r="U12" s="491"/>
      <c r="V12" s="491" t="s">
        <v>964</v>
      </c>
      <c r="W12" s="491"/>
      <c r="X12" s="491"/>
      <c r="Y12" s="491"/>
      <c r="Z12" s="1209"/>
    </row>
    <row r="13" spans="1:26" ht="20.25" customHeight="1">
      <c r="A13" s="1206"/>
      <c r="B13" s="1200"/>
      <c r="C13" s="1200"/>
      <c r="D13" s="1200"/>
      <c r="E13" s="1200"/>
      <c r="F13" s="1200"/>
      <c r="G13" s="1200"/>
      <c r="H13" s="1200"/>
      <c r="I13" s="1200"/>
      <c r="J13" s="1200"/>
      <c r="K13" s="1200"/>
      <c r="L13" s="1200"/>
      <c r="M13" s="1200"/>
      <c r="N13" s="1200"/>
      <c r="O13" s="1200"/>
      <c r="P13" s="1200"/>
      <c r="Q13" s="1201"/>
      <c r="R13" s="1201"/>
      <c r="S13" s="1201"/>
      <c r="T13" s="1201"/>
      <c r="U13" s="1201"/>
      <c r="V13" s="1201"/>
      <c r="W13" s="1201"/>
      <c r="X13" s="1201"/>
      <c r="Y13" s="1201"/>
      <c r="Z13" s="1202"/>
    </row>
    <row r="14" spans="1:26" ht="20.25" customHeight="1">
      <c r="A14" s="1206"/>
      <c r="B14" s="1200"/>
      <c r="C14" s="1200"/>
      <c r="D14" s="1200"/>
      <c r="E14" s="1200"/>
      <c r="F14" s="1200"/>
      <c r="G14" s="1200"/>
      <c r="H14" s="1200"/>
      <c r="I14" s="1200"/>
      <c r="J14" s="1200"/>
      <c r="K14" s="1200"/>
      <c r="L14" s="1200"/>
      <c r="M14" s="1200"/>
      <c r="N14" s="1200"/>
      <c r="O14" s="1200"/>
      <c r="P14" s="1200"/>
      <c r="Q14" s="1201"/>
      <c r="R14" s="1201"/>
      <c r="S14" s="1201"/>
      <c r="T14" s="1201"/>
      <c r="U14" s="1201"/>
      <c r="V14" s="1201"/>
      <c r="W14" s="1201"/>
      <c r="X14" s="1201"/>
      <c r="Y14" s="1201"/>
      <c r="Z14" s="1202"/>
    </row>
    <row r="15" spans="1:26" ht="20.25" customHeight="1">
      <c r="A15" s="1206"/>
      <c r="B15" s="1200"/>
      <c r="C15" s="1200"/>
      <c r="D15" s="1200"/>
      <c r="E15" s="1200"/>
      <c r="F15" s="1200"/>
      <c r="G15" s="1200"/>
      <c r="H15" s="1200"/>
      <c r="I15" s="1200"/>
      <c r="J15" s="1200"/>
      <c r="K15" s="1200"/>
      <c r="L15" s="1200"/>
      <c r="M15" s="1200"/>
      <c r="N15" s="1200"/>
      <c r="O15" s="1200"/>
      <c r="P15" s="1200"/>
      <c r="Q15" s="1201"/>
      <c r="R15" s="1201"/>
      <c r="S15" s="1201"/>
      <c r="T15" s="1201"/>
      <c r="U15" s="1201"/>
      <c r="V15" s="1201"/>
      <c r="W15" s="1201"/>
      <c r="X15" s="1201"/>
      <c r="Y15" s="1201"/>
      <c r="Z15" s="1202"/>
    </row>
    <row r="16" spans="1:26" ht="17.25" customHeight="1">
      <c r="A16" s="1203" t="s">
        <v>780</v>
      </c>
      <c r="B16" s="541"/>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1204"/>
    </row>
    <row r="17" spans="1:26" ht="18" customHeight="1">
      <c r="A17" s="1222" t="s">
        <v>156</v>
      </c>
      <c r="B17" s="1223"/>
      <c r="C17" s="1223"/>
      <c r="D17" s="1223"/>
      <c r="E17" s="1223"/>
      <c r="F17" s="1223"/>
      <c r="G17" s="1223"/>
      <c r="H17" s="1223"/>
      <c r="I17" s="1223"/>
      <c r="J17" s="1223"/>
      <c r="K17" s="1223"/>
      <c r="L17" s="1223"/>
      <c r="M17" s="1223"/>
      <c r="N17" s="1223"/>
      <c r="O17" s="1223"/>
      <c r="P17" s="1223"/>
      <c r="Q17" s="1223"/>
      <c r="R17" s="1223"/>
      <c r="S17" s="1223"/>
      <c r="T17" s="1223"/>
      <c r="U17" s="1223"/>
      <c r="V17" s="1223"/>
      <c r="W17" s="1223"/>
      <c r="X17" s="1223"/>
      <c r="Y17" s="1223"/>
      <c r="Z17" s="1224"/>
    </row>
    <row r="18" spans="1:26" ht="18" customHeight="1">
      <c r="A18" s="1205" t="s">
        <v>157</v>
      </c>
      <c r="B18" s="491"/>
      <c r="C18" s="491"/>
      <c r="D18" s="491"/>
      <c r="E18" s="491"/>
      <c r="F18" s="491" t="s">
        <v>271</v>
      </c>
      <c r="G18" s="491"/>
      <c r="H18" s="491"/>
      <c r="I18" s="491"/>
      <c r="J18" s="491"/>
      <c r="K18" s="491" t="s">
        <v>962</v>
      </c>
      <c r="L18" s="491"/>
      <c r="M18" s="491"/>
      <c r="N18" s="491"/>
      <c r="O18" s="491"/>
      <c r="P18" s="491"/>
      <c r="Q18" s="491" t="s">
        <v>963</v>
      </c>
      <c r="R18" s="491"/>
      <c r="S18" s="491"/>
      <c r="T18" s="491"/>
      <c r="U18" s="491"/>
      <c r="V18" s="491" t="s">
        <v>966</v>
      </c>
      <c r="W18" s="491"/>
      <c r="X18" s="491"/>
      <c r="Y18" s="491"/>
      <c r="Z18" s="1209"/>
    </row>
    <row r="19" spans="1:26" ht="20.25" customHeight="1">
      <c r="A19" s="1206"/>
      <c r="B19" s="1200"/>
      <c r="C19" s="1200"/>
      <c r="D19" s="1200"/>
      <c r="E19" s="1200"/>
      <c r="F19" s="1200"/>
      <c r="G19" s="1200"/>
      <c r="H19" s="1200"/>
      <c r="I19" s="1200"/>
      <c r="J19" s="1200"/>
      <c r="K19" s="1200"/>
      <c r="L19" s="1200"/>
      <c r="M19" s="1200"/>
      <c r="N19" s="1200"/>
      <c r="O19" s="1200"/>
      <c r="P19" s="1200"/>
      <c r="Q19" s="1201"/>
      <c r="R19" s="1201"/>
      <c r="S19" s="1201"/>
      <c r="T19" s="1201"/>
      <c r="U19" s="1201"/>
      <c r="V19" s="1201"/>
      <c r="W19" s="1201"/>
      <c r="X19" s="1201"/>
      <c r="Y19" s="1201"/>
      <c r="Z19" s="1202"/>
    </row>
    <row r="20" spans="1:26" ht="20.25" customHeight="1">
      <c r="A20" s="1206"/>
      <c r="B20" s="1200"/>
      <c r="C20" s="1200"/>
      <c r="D20" s="1200"/>
      <c r="E20" s="1200"/>
      <c r="F20" s="1200"/>
      <c r="G20" s="1200"/>
      <c r="H20" s="1200"/>
      <c r="I20" s="1200"/>
      <c r="J20" s="1200"/>
      <c r="K20" s="1200"/>
      <c r="L20" s="1200"/>
      <c r="M20" s="1200"/>
      <c r="N20" s="1200"/>
      <c r="O20" s="1200"/>
      <c r="P20" s="1200"/>
      <c r="Q20" s="1201"/>
      <c r="R20" s="1201"/>
      <c r="S20" s="1201"/>
      <c r="T20" s="1201"/>
      <c r="U20" s="1201"/>
      <c r="V20" s="1201"/>
      <c r="W20" s="1201"/>
      <c r="X20" s="1201"/>
      <c r="Y20" s="1201"/>
      <c r="Z20" s="1202"/>
    </row>
    <row r="21" spans="1:26" ht="20.25" customHeight="1">
      <c r="A21" s="1206"/>
      <c r="B21" s="1200"/>
      <c r="C21" s="1200"/>
      <c r="D21" s="1200"/>
      <c r="E21" s="1200"/>
      <c r="F21" s="1200"/>
      <c r="G21" s="1200"/>
      <c r="H21" s="1200"/>
      <c r="I21" s="1200"/>
      <c r="J21" s="1200"/>
      <c r="K21" s="1200"/>
      <c r="L21" s="1200"/>
      <c r="M21" s="1200"/>
      <c r="N21" s="1200"/>
      <c r="O21" s="1200"/>
      <c r="P21" s="1200"/>
      <c r="Q21" s="1201"/>
      <c r="R21" s="1201"/>
      <c r="S21" s="1201"/>
      <c r="T21" s="1201"/>
      <c r="U21" s="1201"/>
      <c r="V21" s="1201"/>
      <c r="W21" s="1201"/>
      <c r="X21" s="1201"/>
      <c r="Y21" s="1201"/>
      <c r="Z21" s="1202"/>
    </row>
    <row r="22" spans="1:26" ht="21" customHeight="1">
      <c r="A22" s="1225" t="s">
        <v>970</v>
      </c>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1226"/>
    </row>
    <row r="23" spans="1:26" ht="18.75" customHeight="1">
      <c r="A23" s="1222" t="s">
        <v>708</v>
      </c>
      <c r="B23" s="1223"/>
      <c r="C23" s="1223"/>
      <c r="D23" s="1223"/>
      <c r="E23" s="1223"/>
      <c r="F23" s="1223"/>
      <c r="G23" s="1223"/>
      <c r="H23" s="1223"/>
      <c r="I23" s="1223"/>
      <c r="J23" s="1223"/>
      <c r="K23" s="1223"/>
      <c r="L23" s="1223"/>
      <c r="M23" s="1223"/>
      <c r="N23" s="1223"/>
      <c r="O23" s="1223"/>
      <c r="P23" s="1223"/>
      <c r="Q23" s="1223"/>
      <c r="R23" s="1223"/>
      <c r="S23" s="1223"/>
      <c r="T23" s="1223"/>
      <c r="U23" s="1223"/>
      <c r="V23" s="1223"/>
      <c r="W23" s="1223"/>
      <c r="X23" s="1223"/>
      <c r="Y23" s="1223"/>
      <c r="Z23" s="1224"/>
    </row>
    <row r="24" spans="1:26" ht="18" customHeight="1">
      <c r="A24" s="1205" t="s">
        <v>968</v>
      </c>
      <c r="B24" s="491"/>
      <c r="C24" s="491"/>
      <c r="D24" s="491"/>
      <c r="E24" s="491"/>
      <c r="F24" s="491" t="s">
        <v>271</v>
      </c>
      <c r="G24" s="491"/>
      <c r="H24" s="491"/>
      <c r="I24" s="491"/>
      <c r="J24" s="491"/>
      <c r="K24" s="491" t="s">
        <v>962</v>
      </c>
      <c r="L24" s="491"/>
      <c r="M24" s="491"/>
      <c r="N24" s="491"/>
      <c r="O24" s="491"/>
      <c r="P24" s="491"/>
      <c r="Q24" s="491" t="s">
        <v>963</v>
      </c>
      <c r="R24" s="491"/>
      <c r="S24" s="491"/>
      <c r="T24" s="491"/>
      <c r="U24" s="491"/>
      <c r="V24" s="491" t="s">
        <v>967</v>
      </c>
      <c r="W24" s="491"/>
      <c r="X24" s="491"/>
      <c r="Y24" s="491"/>
      <c r="Z24" s="1209"/>
    </row>
    <row r="25" spans="1:26" ht="20.25" customHeight="1">
      <c r="A25" s="1206"/>
      <c r="B25" s="1200"/>
      <c r="C25" s="1200"/>
      <c r="D25" s="1200"/>
      <c r="E25" s="1200"/>
      <c r="F25" s="1200"/>
      <c r="G25" s="1200"/>
      <c r="H25" s="1200"/>
      <c r="I25" s="1200"/>
      <c r="J25" s="1200"/>
      <c r="K25" s="1200"/>
      <c r="L25" s="1200"/>
      <c r="M25" s="1200"/>
      <c r="N25" s="1200"/>
      <c r="O25" s="1200"/>
      <c r="P25" s="1200"/>
      <c r="Q25" s="1201"/>
      <c r="R25" s="1201"/>
      <c r="S25" s="1201"/>
      <c r="T25" s="1201"/>
      <c r="U25" s="1201"/>
      <c r="V25" s="1201"/>
      <c r="W25" s="1201"/>
      <c r="X25" s="1201"/>
      <c r="Y25" s="1201"/>
      <c r="Z25" s="1202"/>
    </row>
    <row r="26" spans="1:26" ht="20.25" customHeight="1">
      <c r="A26" s="1206"/>
      <c r="B26" s="1200"/>
      <c r="C26" s="1200"/>
      <c r="D26" s="1200"/>
      <c r="E26" s="1200"/>
      <c r="F26" s="1200"/>
      <c r="G26" s="1200"/>
      <c r="H26" s="1200"/>
      <c r="I26" s="1200"/>
      <c r="J26" s="1200"/>
      <c r="K26" s="1200"/>
      <c r="L26" s="1200"/>
      <c r="M26" s="1200"/>
      <c r="N26" s="1200"/>
      <c r="O26" s="1200"/>
      <c r="P26" s="1200"/>
      <c r="Q26" s="1201"/>
      <c r="R26" s="1201"/>
      <c r="S26" s="1201"/>
      <c r="T26" s="1201"/>
      <c r="U26" s="1201"/>
      <c r="V26" s="1201"/>
      <c r="W26" s="1201"/>
      <c r="X26" s="1201"/>
      <c r="Y26" s="1201"/>
      <c r="Z26" s="1202"/>
    </row>
    <row r="27" spans="1:26" ht="20.25" customHeight="1">
      <c r="A27" s="1206"/>
      <c r="B27" s="1200"/>
      <c r="C27" s="1200"/>
      <c r="D27" s="1200"/>
      <c r="E27" s="1200"/>
      <c r="F27" s="1200"/>
      <c r="G27" s="1200"/>
      <c r="H27" s="1200"/>
      <c r="I27" s="1200"/>
      <c r="J27" s="1200"/>
      <c r="K27" s="1200"/>
      <c r="L27" s="1200"/>
      <c r="M27" s="1200"/>
      <c r="N27" s="1200"/>
      <c r="O27" s="1200"/>
      <c r="P27" s="1200"/>
      <c r="Q27" s="1201"/>
      <c r="R27" s="1201"/>
      <c r="S27" s="1201"/>
      <c r="T27" s="1201"/>
      <c r="U27" s="1201"/>
      <c r="V27" s="1201"/>
      <c r="W27" s="1201"/>
      <c r="X27" s="1201"/>
      <c r="Y27" s="1201"/>
      <c r="Z27" s="1202"/>
    </row>
    <row r="28" spans="1:26" ht="21" customHeight="1">
      <c r="A28" s="1225" t="s">
        <v>960</v>
      </c>
      <c r="B28" s="440"/>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1226"/>
    </row>
    <row r="29" spans="1:26" ht="18.75" customHeight="1">
      <c r="A29" s="1222" t="s">
        <v>961</v>
      </c>
      <c r="B29" s="1223"/>
      <c r="C29" s="1223"/>
      <c r="D29" s="1223"/>
      <c r="E29" s="1223"/>
      <c r="F29" s="1223"/>
      <c r="G29" s="1223"/>
      <c r="H29" s="1223"/>
      <c r="I29" s="1223"/>
      <c r="J29" s="1223"/>
      <c r="K29" s="1223"/>
      <c r="L29" s="1223"/>
      <c r="M29" s="1223"/>
      <c r="N29" s="1223"/>
      <c r="O29" s="1223"/>
      <c r="P29" s="1223"/>
      <c r="Q29" s="1223"/>
      <c r="R29" s="1223"/>
      <c r="S29" s="1223"/>
      <c r="T29" s="1223"/>
      <c r="U29" s="1223"/>
      <c r="V29" s="1223"/>
      <c r="W29" s="1223"/>
      <c r="X29" s="1223"/>
      <c r="Y29" s="1223"/>
      <c r="Z29" s="1224"/>
    </row>
    <row r="30" spans="1:26" ht="18" customHeight="1">
      <c r="A30" s="1248" t="s">
        <v>969</v>
      </c>
      <c r="B30" s="457"/>
      <c r="C30" s="457"/>
      <c r="D30" s="457"/>
      <c r="E30" s="457"/>
      <c r="F30" s="457"/>
      <c r="G30" s="457"/>
      <c r="H30" s="457"/>
      <c r="I30" s="457"/>
      <c r="J30" s="458"/>
      <c r="K30" s="491" t="s">
        <v>962</v>
      </c>
      <c r="L30" s="491"/>
      <c r="M30" s="491"/>
      <c r="N30" s="491"/>
      <c r="O30" s="491"/>
      <c r="P30" s="491"/>
      <c r="Q30" s="491" t="s">
        <v>963</v>
      </c>
      <c r="R30" s="491"/>
      <c r="S30" s="491"/>
      <c r="T30" s="491"/>
      <c r="U30" s="491"/>
      <c r="V30" s="491" t="s">
        <v>967</v>
      </c>
      <c r="W30" s="491"/>
      <c r="X30" s="491"/>
      <c r="Y30" s="491"/>
      <c r="Z30" s="1209"/>
    </row>
    <row r="31" spans="1:26" ht="20.25" customHeight="1">
      <c r="A31" s="1249"/>
      <c r="B31" s="1207"/>
      <c r="C31" s="1207"/>
      <c r="D31" s="1207"/>
      <c r="E31" s="1207"/>
      <c r="F31" s="1207"/>
      <c r="G31" s="1207"/>
      <c r="H31" s="1207"/>
      <c r="I31" s="1207"/>
      <c r="J31" s="1250"/>
      <c r="K31" s="1200"/>
      <c r="L31" s="1200"/>
      <c r="M31" s="1200"/>
      <c r="N31" s="1200"/>
      <c r="O31" s="1200"/>
      <c r="P31" s="1200"/>
      <c r="Q31" s="1201"/>
      <c r="R31" s="1201"/>
      <c r="S31" s="1201"/>
      <c r="T31" s="1201"/>
      <c r="U31" s="1201"/>
      <c r="V31" s="1201"/>
      <c r="W31" s="1201"/>
      <c r="X31" s="1201"/>
      <c r="Y31" s="1201"/>
      <c r="Z31" s="1202"/>
    </row>
    <row r="32" spans="1:26" ht="20.25" customHeight="1">
      <c r="A32" s="1249"/>
      <c r="B32" s="1207"/>
      <c r="C32" s="1207"/>
      <c r="D32" s="1207"/>
      <c r="E32" s="1207"/>
      <c r="F32" s="1207"/>
      <c r="G32" s="1207"/>
      <c r="H32" s="1207"/>
      <c r="I32" s="1207"/>
      <c r="J32" s="1250"/>
      <c r="K32" s="1200"/>
      <c r="L32" s="1200"/>
      <c r="M32" s="1200"/>
      <c r="N32" s="1200"/>
      <c r="O32" s="1200"/>
      <c r="P32" s="1200"/>
      <c r="Q32" s="1201"/>
      <c r="R32" s="1201"/>
      <c r="S32" s="1201"/>
      <c r="T32" s="1201"/>
      <c r="U32" s="1201"/>
      <c r="V32" s="1201"/>
      <c r="W32" s="1201"/>
      <c r="X32" s="1201"/>
      <c r="Y32" s="1201"/>
      <c r="Z32" s="1202"/>
    </row>
    <row r="33" spans="1:26" ht="20.25" customHeight="1">
      <c r="A33" s="1249"/>
      <c r="B33" s="1207"/>
      <c r="C33" s="1207"/>
      <c r="D33" s="1207"/>
      <c r="E33" s="1207"/>
      <c r="F33" s="1207"/>
      <c r="G33" s="1207"/>
      <c r="H33" s="1207"/>
      <c r="I33" s="1207"/>
      <c r="J33" s="1250"/>
      <c r="K33" s="1200"/>
      <c r="L33" s="1200"/>
      <c r="M33" s="1200"/>
      <c r="N33" s="1200"/>
      <c r="O33" s="1200"/>
      <c r="P33" s="1200"/>
      <c r="Q33" s="1201"/>
      <c r="R33" s="1201"/>
      <c r="S33" s="1201"/>
      <c r="T33" s="1201"/>
      <c r="U33" s="1201"/>
      <c r="V33" s="1201"/>
      <c r="W33" s="1201"/>
      <c r="X33" s="1201"/>
      <c r="Y33" s="1201"/>
      <c r="Z33" s="1202"/>
    </row>
    <row r="34" spans="1:26" ht="24.75" customHeight="1">
      <c r="A34" s="1245" t="s">
        <v>781</v>
      </c>
      <c r="B34" s="1246"/>
      <c r="C34" s="1246"/>
      <c r="D34" s="1246"/>
      <c r="E34" s="1246"/>
      <c r="F34" s="1246"/>
      <c r="G34" s="1246"/>
      <c r="H34" s="1246"/>
      <c r="I34" s="1246"/>
      <c r="J34" s="1246"/>
      <c r="K34" s="1246"/>
      <c r="L34" s="1246"/>
      <c r="M34" s="1246"/>
      <c r="N34" s="1246"/>
      <c r="O34" s="1246"/>
      <c r="P34" s="1246"/>
      <c r="Q34" s="1246"/>
      <c r="R34" s="1246"/>
      <c r="S34" s="1246"/>
      <c r="T34" s="1246"/>
      <c r="U34" s="1246"/>
      <c r="V34" s="1246"/>
      <c r="W34" s="1246"/>
      <c r="X34" s="1246"/>
      <c r="Y34" s="1246"/>
      <c r="Z34" s="1247"/>
    </row>
    <row r="35" spans="1:26" ht="29.25" customHeight="1">
      <c r="A35" s="1234" t="s">
        <v>972</v>
      </c>
      <c r="B35" s="1235"/>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6"/>
    </row>
    <row r="36" spans="1:26" ht="17.25" customHeight="1">
      <c r="A36" s="1227" t="s">
        <v>971</v>
      </c>
      <c r="B36" s="1228"/>
      <c r="C36" s="1228"/>
      <c r="D36" s="1228"/>
      <c r="E36" s="1228"/>
      <c r="F36" s="1228"/>
      <c r="G36" s="1228"/>
      <c r="H36" s="1228"/>
      <c r="I36" s="1228"/>
      <c r="J36" s="1228"/>
      <c r="K36" s="1228"/>
      <c r="L36" s="1228"/>
      <c r="M36" s="1228"/>
      <c r="N36" s="1228"/>
      <c r="O36" s="1228"/>
      <c r="P36" s="1228"/>
      <c r="Q36" s="1228"/>
      <c r="R36" s="1228"/>
      <c r="S36" s="1228"/>
      <c r="T36" s="1228"/>
      <c r="U36" s="1228"/>
      <c r="V36" s="1228"/>
      <c r="W36" s="1228"/>
      <c r="X36" s="1228"/>
      <c r="Y36" s="1228"/>
      <c r="Z36" s="1229"/>
    </row>
    <row r="37" spans="1:26" ht="17.25" customHeight="1">
      <c r="A37" s="1227" t="s">
        <v>973</v>
      </c>
      <c r="B37" s="1228"/>
      <c r="C37" s="1228"/>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9"/>
    </row>
    <row r="38" spans="1:26" ht="17.25" customHeight="1">
      <c r="A38" s="1234" t="s">
        <v>974</v>
      </c>
      <c r="B38" s="1235"/>
      <c r="C38" s="1235"/>
      <c r="D38" s="1235"/>
      <c r="E38" s="1235"/>
      <c r="F38" s="1235"/>
      <c r="G38" s="1235"/>
      <c r="H38" s="1235"/>
      <c r="I38" s="1235"/>
      <c r="J38" s="1235"/>
      <c r="K38" s="1235"/>
      <c r="L38" s="1235"/>
      <c r="M38" s="1235"/>
      <c r="N38" s="1235"/>
      <c r="O38" s="1235"/>
      <c r="P38" s="1235"/>
      <c r="Q38" s="1235"/>
      <c r="R38" s="1235"/>
      <c r="S38" s="1235"/>
      <c r="T38" s="1235"/>
      <c r="U38" s="1235"/>
      <c r="V38" s="1235"/>
      <c r="W38" s="1235"/>
      <c r="X38" s="1235"/>
      <c r="Y38" s="1235"/>
      <c r="Z38" s="1236"/>
    </row>
    <row r="39" spans="1:26" ht="17.25" customHeight="1">
      <c r="A39" s="1234" t="s">
        <v>782</v>
      </c>
      <c r="B39" s="1235"/>
      <c r="C39" s="1235"/>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6"/>
    </row>
    <row r="40" spans="1:26" ht="6.75" customHeight="1" thickBot="1">
      <c r="A40" s="1237"/>
      <c r="B40" s="1238"/>
      <c r="C40" s="1238"/>
      <c r="D40" s="1238"/>
      <c r="E40" s="1238"/>
      <c r="F40" s="1238"/>
      <c r="G40" s="1238"/>
      <c r="H40" s="1238"/>
      <c r="I40" s="1238"/>
      <c r="J40" s="1238"/>
      <c r="K40" s="1238"/>
      <c r="L40" s="1238"/>
      <c r="M40" s="1238"/>
      <c r="N40" s="1238"/>
      <c r="O40" s="1238"/>
      <c r="P40" s="1238"/>
      <c r="Q40" s="1238"/>
      <c r="R40" s="1238"/>
      <c r="S40" s="1238"/>
      <c r="T40" s="1238"/>
      <c r="U40" s="1238"/>
      <c r="V40" s="1238"/>
      <c r="W40" s="1238"/>
      <c r="X40" s="1238"/>
      <c r="Y40" s="1238"/>
      <c r="Z40" s="1239"/>
    </row>
    <row r="41" spans="1:26" ht="13.5">
      <c r="A41" s="1230" t="s">
        <v>783</v>
      </c>
      <c r="B41" s="1230"/>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row>
  </sheetData>
  <sheetProtection/>
  <mergeCells count="110">
    <mergeCell ref="A26:E26"/>
    <mergeCell ref="F26:J26"/>
    <mergeCell ref="K26:P26"/>
    <mergeCell ref="Q26:U26"/>
    <mergeCell ref="V26:Z26"/>
    <mergeCell ref="A32:J32"/>
    <mergeCell ref="K32:P32"/>
    <mergeCell ref="Q32:U32"/>
    <mergeCell ref="V32:Z32"/>
    <mergeCell ref="Q31:U31"/>
    <mergeCell ref="V14:Z14"/>
    <mergeCell ref="A20:E20"/>
    <mergeCell ref="F20:J20"/>
    <mergeCell ref="K20:P20"/>
    <mergeCell ref="Q20:U20"/>
    <mergeCell ref="V20:Z20"/>
    <mergeCell ref="K14:P14"/>
    <mergeCell ref="V19:Z19"/>
    <mergeCell ref="A18:E18"/>
    <mergeCell ref="F18:J18"/>
    <mergeCell ref="K33:P33"/>
    <mergeCell ref="Q33:U33"/>
    <mergeCell ref="V33:Z33"/>
    <mergeCell ref="A30:J30"/>
    <mergeCell ref="A31:J31"/>
    <mergeCell ref="A33:J33"/>
    <mergeCell ref="K30:P30"/>
    <mergeCell ref="Q30:U30"/>
    <mergeCell ref="V30:Z30"/>
    <mergeCell ref="K31:P31"/>
    <mergeCell ref="V31:Z31"/>
    <mergeCell ref="A1:F1"/>
    <mergeCell ref="A3:Z3"/>
    <mergeCell ref="A2:Z2"/>
    <mergeCell ref="A34:Z34"/>
    <mergeCell ref="A35:Z35"/>
    <mergeCell ref="A22:Z22"/>
    <mergeCell ref="V27:Z27"/>
    <mergeCell ref="A14:E14"/>
    <mergeCell ref="F14:J14"/>
    <mergeCell ref="A36:Z36"/>
    <mergeCell ref="A41:Z41"/>
    <mergeCell ref="A4:Z4"/>
    <mergeCell ref="B5:E5"/>
    <mergeCell ref="B6:E6"/>
    <mergeCell ref="A39:Z39"/>
    <mergeCell ref="A37:Z37"/>
    <mergeCell ref="A38:Z38"/>
    <mergeCell ref="A40:Z40"/>
    <mergeCell ref="A25:E25"/>
    <mergeCell ref="A27:E27"/>
    <mergeCell ref="F27:J27"/>
    <mergeCell ref="K27:P27"/>
    <mergeCell ref="Q27:U27"/>
    <mergeCell ref="A28:Z28"/>
    <mergeCell ref="A29:Z29"/>
    <mergeCell ref="F25:J25"/>
    <mergeCell ref="K25:P25"/>
    <mergeCell ref="Q25:U25"/>
    <mergeCell ref="A23:Z23"/>
    <mergeCell ref="A24:E24"/>
    <mergeCell ref="F24:J24"/>
    <mergeCell ref="K24:P24"/>
    <mergeCell ref="Q24:U24"/>
    <mergeCell ref="V24:Z24"/>
    <mergeCell ref="V25:Z25"/>
    <mergeCell ref="V21:Z21"/>
    <mergeCell ref="A9:Z9"/>
    <mergeCell ref="A17:Z17"/>
    <mergeCell ref="A11:Z11"/>
    <mergeCell ref="A21:E21"/>
    <mergeCell ref="F21:J21"/>
    <mergeCell ref="K21:P21"/>
    <mergeCell ref="Q21:U21"/>
    <mergeCell ref="V18:Z18"/>
    <mergeCell ref="Q14:U14"/>
    <mergeCell ref="K18:P18"/>
    <mergeCell ref="Q18:U18"/>
    <mergeCell ref="A19:E19"/>
    <mergeCell ref="F19:J19"/>
    <mergeCell ref="K19:P19"/>
    <mergeCell ref="Q19:U19"/>
    <mergeCell ref="V12:Z12"/>
    <mergeCell ref="Q12:U12"/>
    <mergeCell ref="F5:M5"/>
    <mergeCell ref="F6:M6"/>
    <mergeCell ref="T5:Z5"/>
    <mergeCell ref="T6:Z6"/>
    <mergeCell ref="O5:S5"/>
    <mergeCell ref="O6:S6"/>
    <mergeCell ref="F15:J15"/>
    <mergeCell ref="K12:P12"/>
    <mergeCell ref="V8:Y8"/>
    <mergeCell ref="F8:Q8"/>
    <mergeCell ref="K15:P15"/>
    <mergeCell ref="B7:E7"/>
    <mergeCell ref="F7:Q7"/>
    <mergeCell ref="V7:Y7"/>
    <mergeCell ref="B8:E8"/>
    <mergeCell ref="F13:J13"/>
    <mergeCell ref="K13:P13"/>
    <mergeCell ref="F12:J12"/>
    <mergeCell ref="Q13:U13"/>
    <mergeCell ref="V13:Z13"/>
    <mergeCell ref="A16:Z16"/>
    <mergeCell ref="Q15:U15"/>
    <mergeCell ref="V15:Z15"/>
    <mergeCell ref="A12:E12"/>
    <mergeCell ref="A13:E13"/>
    <mergeCell ref="A15:E15"/>
  </mergeCells>
  <hyperlinks>
    <hyperlink ref="A3:Z3" location="'소득공제신고서(1~3쪽)'!D120" display="연금ㆍ저축 등 소득공제 명세서"/>
  </hyperlinks>
  <printOptions/>
  <pageMargins left="0.75" right="0.75" top="1" bottom="0.42" header="0.5" footer="0.25"/>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W134"/>
  <sheetViews>
    <sheetView showGridLines="0" zoomScalePageLayoutView="0" workbookViewId="0" topLeftCell="A1">
      <selection activeCell="A1" sqref="A1"/>
    </sheetView>
  </sheetViews>
  <sheetFormatPr defaultColWidth="9.00390625" defaultRowHeight="13.5"/>
  <cols>
    <col min="1" max="2" width="3.25390625" style="30" customWidth="1"/>
    <col min="3" max="3" width="3.375" style="30" customWidth="1"/>
    <col min="4" max="4" width="4.75390625" style="30" customWidth="1"/>
    <col min="5" max="5" width="2.75390625" style="30" customWidth="1"/>
    <col min="6" max="6" width="1.625" style="30" customWidth="1"/>
    <col min="7" max="7" width="7.375" style="30" customWidth="1"/>
    <col min="8" max="8" width="16.625" style="30" customWidth="1"/>
    <col min="9" max="9" width="21.625" style="30" customWidth="1"/>
    <col min="10" max="10" width="7.00390625" style="30" customWidth="1"/>
    <col min="11" max="11" width="6.75390625" style="30" customWidth="1"/>
    <col min="12" max="12" width="17.125" style="30" customWidth="1"/>
    <col min="13" max="13" width="9.875" style="30" customWidth="1"/>
    <col min="14" max="14" width="5.625" style="30" customWidth="1"/>
    <col min="15" max="15" width="12.00390625" style="30" customWidth="1"/>
    <col min="16" max="41" width="3.375" style="30" customWidth="1"/>
    <col min="42" max="16384" width="9.00390625" style="30" customWidth="1"/>
  </cols>
  <sheetData>
    <row r="1" ht="20.25" customHeight="1">
      <c r="A1" s="314"/>
    </row>
    <row r="2" ht="20.25" customHeight="1">
      <c r="A2" s="314"/>
    </row>
    <row r="3" spans="1:12" ht="12">
      <c r="A3" s="518" t="s">
        <v>976</v>
      </c>
      <c r="B3" s="518"/>
      <c r="C3" s="518"/>
      <c r="D3" s="518"/>
      <c r="E3" s="518"/>
      <c r="F3" s="518"/>
      <c r="G3" s="518"/>
      <c r="H3" s="518"/>
      <c r="I3" s="518"/>
      <c r="J3" s="518"/>
      <c r="K3" s="518"/>
      <c r="L3" s="518"/>
    </row>
    <row r="4" spans="1:12" ht="23.25" customHeight="1">
      <c r="A4" s="1300" t="s">
        <v>158</v>
      </c>
      <c r="B4" s="1300"/>
      <c r="C4" s="1300"/>
      <c r="D4" s="1300"/>
      <c r="E4" s="1300"/>
      <c r="F4" s="1300"/>
      <c r="G4" s="1300"/>
      <c r="H4" s="1300"/>
      <c r="I4" s="1300"/>
      <c r="J4" s="1300"/>
      <c r="K4" s="1300"/>
      <c r="L4" s="1300"/>
    </row>
    <row r="5" spans="1:12" ht="23.25" customHeight="1">
      <c r="A5" s="1300" t="s">
        <v>159</v>
      </c>
      <c r="B5" s="1300"/>
      <c r="C5" s="1300"/>
      <c r="D5" s="1300"/>
      <c r="E5" s="1300"/>
      <c r="F5" s="1300"/>
      <c r="G5" s="1300"/>
      <c r="H5" s="1300"/>
      <c r="I5" s="1300"/>
      <c r="J5" s="1300"/>
      <c r="K5" s="1300"/>
      <c r="L5" s="1300"/>
    </row>
    <row r="6" spans="1:13" ht="29.25" customHeight="1" thickBot="1">
      <c r="A6" s="456" t="s">
        <v>787</v>
      </c>
      <c r="B6" s="457"/>
      <c r="C6" s="457"/>
      <c r="D6" s="458"/>
      <c r="E6" s="1294">
        <f>'소득공제신고서(1~3쪽)'!H5</f>
        <v>0</v>
      </c>
      <c r="F6" s="1294"/>
      <c r="G6" s="1294"/>
      <c r="H6" s="1294"/>
      <c r="I6" s="50" t="s">
        <v>160</v>
      </c>
      <c r="J6" s="1218">
        <f>'소득공제신고서(1~3쪽)'!AH5</f>
        <v>0</v>
      </c>
      <c r="K6" s="1218"/>
      <c r="L6" s="1218"/>
      <c r="M6" s="315" t="s">
        <v>712</v>
      </c>
    </row>
    <row r="7" spans="1:23" ht="31.5" customHeight="1">
      <c r="A7" s="456" t="s">
        <v>161</v>
      </c>
      <c r="B7" s="457"/>
      <c r="C7" s="457"/>
      <c r="D7" s="458"/>
      <c r="E7" s="1295">
        <f>'소득공제신고서(1~3쪽)'!H6</f>
        <v>0</v>
      </c>
      <c r="F7" s="1295"/>
      <c r="G7" s="1295"/>
      <c r="H7" s="1295"/>
      <c r="I7" s="42" t="s">
        <v>162</v>
      </c>
      <c r="J7" s="1297">
        <f>'소득공제신고서(1~3쪽)'!AH6</f>
        <v>0</v>
      </c>
      <c r="K7" s="1298"/>
      <c r="L7" s="1299"/>
      <c r="M7" s="1255" t="s">
        <v>343</v>
      </c>
      <c r="N7" s="1256"/>
      <c r="O7" s="53" t="s">
        <v>710</v>
      </c>
      <c r="P7" s="491" t="s">
        <v>711</v>
      </c>
      <c r="Q7" s="491"/>
      <c r="R7" s="491"/>
      <c r="S7" s="491"/>
      <c r="T7" s="491" t="s">
        <v>709</v>
      </c>
      <c r="U7" s="491"/>
      <c r="V7" s="491"/>
      <c r="W7" s="491"/>
    </row>
    <row r="8" spans="1:23" ht="28.5" customHeight="1" thickBot="1">
      <c r="A8" s="1296" t="s">
        <v>975</v>
      </c>
      <c r="B8" s="1296"/>
      <c r="C8" s="1296"/>
      <c r="D8" s="1296"/>
      <c r="E8" s="1296"/>
      <c r="F8" s="1296"/>
      <c r="G8" s="1296"/>
      <c r="H8" s="1296"/>
      <c r="I8" s="1296"/>
      <c r="J8" s="1296"/>
      <c r="K8" s="1296"/>
      <c r="L8" s="1296"/>
      <c r="M8" s="1257">
        <v>0</v>
      </c>
      <c r="N8" s="1258"/>
      <c r="O8" s="316">
        <f>ROUNDDOWN(M8*3%,0)</f>
        <v>0</v>
      </c>
      <c r="P8" s="1262">
        <v>0</v>
      </c>
      <c r="Q8" s="1262"/>
      <c r="R8" s="1262"/>
      <c r="S8" s="1262"/>
      <c r="T8" s="1259">
        <f>IF(P8-O8&lt;0,0,(P8-O8)*15%)</f>
        <v>0</v>
      </c>
      <c r="U8" s="1260"/>
      <c r="V8" s="1260"/>
      <c r="W8" s="1261"/>
    </row>
    <row r="9" spans="1:12" ht="21.75" customHeight="1">
      <c r="A9" s="1266" t="s">
        <v>163</v>
      </c>
      <c r="B9" s="1267"/>
      <c r="C9" s="1267"/>
      <c r="D9" s="1267"/>
      <c r="E9" s="1267"/>
      <c r="F9" s="1267"/>
      <c r="G9" s="1268"/>
      <c r="H9" s="1266" t="s">
        <v>164</v>
      </c>
      <c r="I9" s="1267"/>
      <c r="J9" s="1268"/>
      <c r="K9" s="1266" t="s">
        <v>165</v>
      </c>
      <c r="L9" s="1268"/>
    </row>
    <row r="10" spans="1:15" ht="49.5" customHeight="1">
      <c r="A10" s="1279" t="s">
        <v>982</v>
      </c>
      <c r="B10" s="501"/>
      <c r="C10" s="501"/>
      <c r="D10" s="501"/>
      <c r="E10" s="501"/>
      <c r="F10" s="470"/>
      <c r="G10" s="153" t="s">
        <v>167</v>
      </c>
      <c r="H10" s="154" t="s">
        <v>168</v>
      </c>
      <c r="I10" s="154" t="s">
        <v>978</v>
      </c>
      <c r="J10" s="153" t="s">
        <v>979</v>
      </c>
      <c r="K10" s="154" t="s">
        <v>980</v>
      </c>
      <c r="L10" s="174" t="s">
        <v>981</v>
      </c>
      <c r="M10" s="458" t="s">
        <v>173</v>
      </c>
      <c r="N10" s="491"/>
      <c r="O10" s="53" t="s">
        <v>174</v>
      </c>
    </row>
    <row r="11" spans="1:15" ht="27" customHeight="1">
      <c r="A11" s="1253"/>
      <c r="B11" s="1218"/>
      <c r="C11" s="1218"/>
      <c r="D11" s="1218"/>
      <c r="E11" s="1218"/>
      <c r="F11" s="1254"/>
      <c r="G11" s="155"/>
      <c r="H11" s="156"/>
      <c r="I11" s="157"/>
      <c r="J11" s="250"/>
      <c r="K11" s="158"/>
      <c r="L11" s="161"/>
      <c r="M11" s="152" t="s">
        <v>175</v>
      </c>
      <c r="N11" s="53" t="s">
        <v>176</v>
      </c>
      <c r="O11" s="159">
        <f>SUMIF($G$11:$G$132,N11,$L$11:$L$132)</f>
        <v>0</v>
      </c>
    </row>
    <row r="12" spans="1:15" ht="27" customHeight="1">
      <c r="A12" s="1253"/>
      <c r="B12" s="1218"/>
      <c r="C12" s="1218"/>
      <c r="D12" s="1218"/>
      <c r="E12" s="1218"/>
      <c r="F12" s="1254"/>
      <c r="G12" s="155"/>
      <c r="H12" s="156"/>
      <c r="I12" s="157"/>
      <c r="J12" s="250"/>
      <c r="K12" s="158"/>
      <c r="L12" s="161"/>
      <c r="M12" s="152" t="s">
        <v>177</v>
      </c>
      <c r="N12" s="53" t="s">
        <v>178</v>
      </c>
      <c r="O12" s="159">
        <f>SUMIF($G$11:$G$132,N12,$L$11:$L$132)</f>
        <v>0</v>
      </c>
    </row>
    <row r="13" spans="1:15" ht="27" customHeight="1">
      <c r="A13" s="1253"/>
      <c r="B13" s="1218"/>
      <c r="C13" s="1218"/>
      <c r="D13" s="1218"/>
      <c r="E13" s="1218"/>
      <c r="F13" s="1254"/>
      <c r="G13" s="155"/>
      <c r="H13" s="156"/>
      <c r="I13" s="157"/>
      <c r="J13" s="250"/>
      <c r="K13" s="158"/>
      <c r="L13" s="161"/>
      <c r="M13" s="1248" t="s">
        <v>179</v>
      </c>
      <c r="N13" s="458"/>
      <c r="O13" s="160">
        <f>SUM(O11:O12)</f>
        <v>0</v>
      </c>
    </row>
    <row r="14" spans="1:13" ht="27" customHeight="1">
      <c r="A14" s="1253"/>
      <c r="B14" s="1218"/>
      <c r="C14" s="1218"/>
      <c r="D14" s="1218"/>
      <c r="E14" s="1218"/>
      <c r="F14" s="1254"/>
      <c r="G14" s="155"/>
      <c r="H14" s="156"/>
      <c r="I14" s="157"/>
      <c r="J14" s="250"/>
      <c r="K14" s="158"/>
      <c r="L14" s="161"/>
      <c r="M14" s="106"/>
    </row>
    <row r="15" spans="1:15" ht="27" customHeight="1">
      <c r="A15" s="1253"/>
      <c r="B15" s="1218"/>
      <c r="C15" s="1218"/>
      <c r="D15" s="1218"/>
      <c r="E15" s="1218"/>
      <c r="F15" s="1254"/>
      <c r="G15" s="155"/>
      <c r="H15" s="156"/>
      <c r="I15" s="157"/>
      <c r="J15" s="250"/>
      <c r="K15" s="158"/>
      <c r="L15" s="161"/>
      <c r="M15" s="251"/>
      <c r="N15" s="251"/>
      <c r="O15" s="252"/>
    </row>
    <row r="16" spans="1:15" ht="27" customHeight="1">
      <c r="A16" s="1253"/>
      <c r="B16" s="1218"/>
      <c r="C16" s="1218"/>
      <c r="D16" s="1218"/>
      <c r="E16" s="1218"/>
      <c r="F16" s="1254"/>
      <c r="G16" s="155"/>
      <c r="H16" s="156"/>
      <c r="I16" s="157"/>
      <c r="J16" s="250"/>
      <c r="K16" s="158"/>
      <c r="L16" s="161"/>
      <c r="M16" s="251"/>
      <c r="N16" s="251"/>
      <c r="O16" s="252"/>
    </row>
    <row r="17" spans="1:15" ht="27" customHeight="1">
      <c r="A17" s="1253"/>
      <c r="B17" s="1218"/>
      <c r="C17" s="1218"/>
      <c r="D17" s="1218"/>
      <c r="E17" s="1218"/>
      <c r="F17" s="1254"/>
      <c r="G17" s="155"/>
      <c r="H17" s="156"/>
      <c r="I17" s="157"/>
      <c r="J17" s="250"/>
      <c r="K17" s="158"/>
      <c r="L17" s="161"/>
      <c r="M17" s="251"/>
      <c r="N17" s="251"/>
      <c r="O17" s="252"/>
    </row>
    <row r="18" spans="1:15" ht="27" customHeight="1">
      <c r="A18" s="1253"/>
      <c r="B18" s="1218"/>
      <c r="C18" s="1218"/>
      <c r="D18" s="1218"/>
      <c r="E18" s="1218"/>
      <c r="F18" s="1254"/>
      <c r="G18" s="155"/>
      <c r="H18" s="156"/>
      <c r="I18" s="157"/>
      <c r="J18" s="250"/>
      <c r="K18" s="158"/>
      <c r="L18" s="161"/>
      <c r="M18" s="251" t="s">
        <v>344</v>
      </c>
      <c r="N18" s="251"/>
      <c r="O18" s="252">
        <f>IF(IF(O15*3%&gt;0,O12-ROUNDDOWN((O15*3%),0),0)&gt;7000000,7000000,IF(O15*3%&gt;0,O12-ROUNDDOWN((O15*3%),0),0))</f>
        <v>0</v>
      </c>
    </row>
    <row r="19" spans="1:12" ht="27" customHeight="1">
      <c r="A19" s="1253"/>
      <c r="B19" s="1218"/>
      <c r="C19" s="1218"/>
      <c r="D19" s="1218"/>
      <c r="E19" s="1218"/>
      <c r="F19" s="1254"/>
      <c r="G19" s="155"/>
      <c r="H19" s="156"/>
      <c r="I19" s="157"/>
      <c r="J19" s="250"/>
      <c r="K19" s="158"/>
      <c r="L19" s="161"/>
    </row>
    <row r="20" spans="1:12" ht="22.5" customHeight="1" thickBot="1">
      <c r="A20" s="1269"/>
      <c r="B20" s="1270"/>
      <c r="C20" s="1270"/>
      <c r="D20" s="1270"/>
      <c r="E20" s="1270"/>
      <c r="F20" s="1270"/>
      <c r="G20" s="1270"/>
      <c r="H20" s="1271"/>
      <c r="I20" s="1272" t="s">
        <v>180</v>
      </c>
      <c r="J20" s="1273"/>
      <c r="K20" s="271"/>
      <c r="L20" s="272">
        <f>SUM(L11:L19)</f>
        <v>0</v>
      </c>
    </row>
    <row r="21" spans="1:12" ht="30.75" customHeight="1">
      <c r="A21" s="1301" t="s">
        <v>983</v>
      </c>
      <c r="B21" s="1302"/>
      <c r="C21" s="1302"/>
      <c r="D21" s="1302"/>
      <c r="E21" s="1302"/>
      <c r="F21" s="1302"/>
      <c r="G21" s="1302"/>
      <c r="H21" s="1302"/>
      <c r="I21" s="1302"/>
      <c r="J21" s="1302"/>
      <c r="K21" s="1302"/>
      <c r="L21" s="1303"/>
    </row>
    <row r="22" spans="1:12" ht="15.75" customHeight="1">
      <c r="A22" s="1306"/>
      <c r="B22" s="408"/>
      <c r="C22" s="408"/>
      <c r="D22" s="408"/>
      <c r="E22" s="408"/>
      <c r="F22" s="408"/>
      <c r="G22" s="408"/>
      <c r="H22" s="408"/>
      <c r="I22" s="150" t="s">
        <v>984</v>
      </c>
      <c r="J22" s="150"/>
      <c r="K22" s="150"/>
      <c r="L22" s="183"/>
    </row>
    <row r="23" spans="1:12" ht="15" customHeight="1">
      <c r="A23" s="1306"/>
      <c r="B23" s="408"/>
      <c r="C23" s="408"/>
      <c r="D23" s="408"/>
      <c r="E23" s="408"/>
      <c r="F23" s="408"/>
      <c r="G23" s="408"/>
      <c r="H23" s="408"/>
      <c r="I23" s="150" t="s">
        <v>181</v>
      </c>
      <c r="J23" s="150"/>
      <c r="K23" s="46" t="s">
        <v>182</v>
      </c>
      <c r="L23" s="183"/>
    </row>
    <row r="24" spans="1:12" ht="13.5" customHeight="1">
      <c r="A24" s="1304" t="s">
        <v>183</v>
      </c>
      <c r="B24" s="1305"/>
      <c r="C24" s="1305"/>
      <c r="D24" s="1305"/>
      <c r="E24" s="1305"/>
      <c r="F24" s="1305"/>
      <c r="G24" s="1307"/>
      <c r="H24" s="1307"/>
      <c r="I24" s="1307"/>
      <c r="J24" s="1307"/>
      <c r="K24" s="1307"/>
      <c r="L24" s="1308"/>
    </row>
    <row r="25" spans="1:12" s="164" customFormat="1" ht="14.25" customHeight="1">
      <c r="A25" s="241" t="s">
        <v>184</v>
      </c>
      <c r="B25" s="163"/>
      <c r="C25" s="163"/>
      <c r="D25" s="163"/>
      <c r="E25" s="163"/>
      <c r="F25" s="163"/>
      <c r="G25" s="163"/>
      <c r="H25" s="163"/>
      <c r="I25" s="163"/>
      <c r="J25" s="163"/>
      <c r="K25" s="163"/>
      <c r="L25" s="242"/>
    </row>
    <row r="26" spans="1:12" s="164" customFormat="1" ht="12.75" customHeight="1">
      <c r="A26" s="1280" t="s">
        <v>185</v>
      </c>
      <c r="B26" s="1281"/>
      <c r="C26" s="1281"/>
      <c r="D26" s="1281"/>
      <c r="E26" s="1281"/>
      <c r="F26" s="1281"/>
      <c r="G26" s="1281"/>
      <c r="H26" s="1281"/>
      <c r="I26" s="1281"/>
      <c r="J26" s="1281"/>
      <c r="K26" s="1281"/>
      <c r="L26" s="1282"/>
    </row>
    <row r="27" spans="1:12" s="164" customFormat="1" ht="27" customHeight="1">
      <c r="A27" s="1280" t="s">
        <v>985</v>
      </c>
      <c r="B27" s="1281"/>
      <c r="C27" s="1281"/>
      <c r="D27" s="1281"/>
      <c r="E27" s="1281"/>
      <c r="F27" s="1281"/>
      <c r="G27" s="1281"/>
      <c r="H27" s="1281"/>
      <c r="I27" s="1281"/>
      <c r="J27" s="1281"/>
      <c r="K27" s="1281"/>
      <c r="L27" s="1282"/>
    </row>
    <row r="28" spans="1:12" s="164" customFormat="1" ht="11.25">
      <c r="A28" s="243" t="s">
        <v>186</v>
      </c>
      <c r="B28" s="165"/>
      <c r="C28" s="165"/>
      <c r="D28" s="165"/>
      <c r="E28" s="165"/>
      <c r="F28" s="165"/>
      <c r="G28" s="165"/>
      <c r="H28" s="165"/>
      <c r="I28" s="165"/>
      <c r="J28" s="165"/>
      <c r="K28" s="165"/>
      <c r="L28" s="244"/>
    </row>
    <row r="29" spans="1:12" s="164" customFormat="1" ht="25.5" customHeight="1">
      <c r="A29" s="1280" t="s">
        <v>986</v>
      </c>
      <c r="B29" s="1281"/>
      <c r="C29" s="1281"/>
      <c r="D29" s="1281"/>
      <c r="E29" s="1281"/>
      <c r="F29" s="1281"/>
      <c r="G29" s="1281"/>
      <c r="H29" s="1281"/>
      <c r="I29" s="1281"/>
      <c r="J29" s="1281"/>
      <c r="K29" s="1281"/>
      <c r="L29" s="1282"/>
    </row>
    <row r="30" spans="1:12" s="164" customFormat="1" ht="21.75" customHeight="1">
      <c r="A30" s="1280" t="s">
        <v>187</v>
      </c>
      <c r="B30" s="1281"/>
      <c r="C30" s="1281"/>
      <c r="D30" s="1281"/>
      <c r="E30" s="1281"/>
      <c r="F30" s="1281"/>
      <c r="G30" s="1281"/>
      <c r="H30" s="1281"/>
      <c r="I30" s="1281"/>
      <c r="J30" s="1281"/>
      <c r="K30" s="1281"/>
      <c r="L30" s="1282"/>
    </row>
    <row r="31" spans="1:12" s="164" customFormat="1" ht="26.25" customHeight="1">
      <c r="A31" s="1283" t="s">
        <v>784</v>
      </c>
      <c r="B31" s="1284"/>
      <c r="C31" s="1284"/>
      <c r="D31" s="1284"/>
      <c r="E31" s="1284"/>
      <c r="F31" s="1284"/>
      <c r="G31" s="1284"/>
      <c r="H31" s="1284"/>
      <c r="I31" s="1284"/>
      <c r="J31" s="1284"/>
      <c r="K31" s="1284"/>
      <c r="L31" s="1285"/>
    </row>
    <row r="32" spans="1:12" s="164" customFormat="1" ht="11.25">
      <c r="A32" s="1291" t="s">
        <v>188</v>
      </c>
      <c r="B32" s="1292"/>
      <c r="C32" s="1292"/>
      <c r="D32" s="1292"/>
      <c r="E32" s="1292"/>
      <c r="F32" s="1292"/>
      <c r="G32" s="1292"/>
      <c r="H32" s="1292"/>
      <c r="I32" s="1292"/>
      <c r="J32" s="1292"/>
      <c r="K32" s="1292"/>
      <c r="L32" s="1293"/>
    </row>
    <row r="33" spans="1:12" s="164" customFormat="1" ht="11.25">
      <c r="A33" s="1291" t="s">
        <v>785</v>
      </c>
      <c r="B33" s="1292"/>
      <c r="C33" s="1292"/>
      <c r="D33" s="1292"/>
      <c r="E33" s="1292"/>
      <c r="F33" s="1292"/>
      <c r="G33" s="1292"/>
      <c r="H33" s="1292"/>
      <c r="I33" s="1292"/>
      <c r="J33" s="1292"/>
      <c r="K33" s="1292"/>
      <c r="L33" s="1293"/>
    </row>
    <row r="34" spans="1:12" s="164" customFormat="1" ht="11.25">
      <c r="A34" s="1291" t="s">
        <v>189</v>
      </c>
      <c r="B34" s="1292"/>
      <c r="C34" s="1292"/>
      <c r="D34" s="1292"/>
      <c r="E34" s="1292"/>
      <c r="F34" s="1292"/>
      <c r="G34" s="1292"/>
      <c r="H34" s="1292"/>
      <c r="I34" s="1292"/>
      <c r="J34" s="1292"/>
      <c r="K34" s="1292"/>
      <c r="L34" s="1293"/>
    </row>
    <row r="35" spans="1:12" s="164" customFormat="1" ht="11.25">
      <c r="A35" s="1291" t="s">
        <v>190</v>
      </c>
      <c r="B35" s="1292"/>
      <c r="C35" s="1292"/>
      <c r="D35" s="1292"/>
      <c r="E35" s="1292"/>
      <c r="F35" s="1292"/>
      <c r="G35" s="1292"/>
      <c r="H35" s="1292"/>
      <c r="I35" s="1292"/>
      <c r="J35" s="1292"/>
      <c r="K35" s="1292"/>
      <c r="L35" s="1293"/>
    </row>
    <row r="36" spans="1:12" s="164" customFormat="1" ht="11.25">
      <c r="A36" s="1291" t="s">
        <v>786</v>
      </c>
      <c r="B36" s="1292"/>
      <c r="C36" s="1292"/>
      <c r="D36" s="1292"/>
      <c r="E36" s="1292"/>
      <c r="F36" s="1292"/>
      <c r="G36" s="1292"/>
      <c r="H36" s="1292"/>
      <c r="I36" s="1292"/>
      <c r="J36" s="1292"/>
      <c r="K36" s="1292"/>
      <c r="L36" s="1293"/>
    </row>
    <row r="37" spans="1:12" ht="26.25" customHeight="1">
      <c r="A37" s="1289" t="s">
        <v>987</v>
      </c>
      <c r="B37" s="436"/>
      <c r="C37" s="436"/>
      <c r="D37" s="436"/>
      <c r="E37" s="436"/>
      <c r="F37" s="436"/>
      <c r="G37" s="436"/>
      <c r="H37" s="436"/>
      <c r="I37" s="436"/>
      <c r="J37" s="436"/>
      <c r="K37" s="436"/>
      <c r="L37" s="1290"/>
    </row>
    <row r="38" spans="1:12" ht="12">
      <c r="A38" s="1288" t="s">
        <v>731</v>
      </c>
      <c r="B38" s="448"/>
      <c r="C38" s="448"/>
      <c r="D38" s="448"/>
      <c r="E38" s="448"/>
      <c r="F38" s="448"/>
      <c r="G38" s="448"/>
      <c r="H38" s="448"/>
      <c r="I38" s="448"/>
      <c r="J38" s="448"/>
      <c r="K38" s="448"/>
      <c r="L38" s="1252"/>
    </row>
    <row r="39" spans="1:12" ht="12">
      <c r="A39" s="1251" t="s">
        <v>988</v>
      </c>
      <c r="B39" s="448"/>
      <c r="C39" s="448"/>
      <c r="D39" s="448"/>
      <c r="E39" s="448"/>
      <c r="F39" s="448"/>
      <c r="G39" s="448"/>
      <c r="H39" s="448"/>
      <c r="I39" s="448"/>
      <c r="J39" s="448"/>
      <c r="K39" s="448"/>
      <c r="L39" s="1252"/>
    </row>
    <row r="40" spans="1:12" ht="12">
      <c r="A40" s="1286" t="s">
        <v>191</v>
      </c>
      <c r="B40" s="518"/>
      <c r="C40" s="518"/>
      <c r="D40" s="518"/>
      <c r="E40" s="518"/>
      <c r="F40" s="518"/>
      <c r="G40" s="518"/>
      <c r="H40" s="518"/>
      <c r="I40" s="518"/>
      <c r="J40" s="518"/>
      <c r="K40" s="518"/>
      <c r="L40" s="1287"/>
    </row>
    <row r="41" spans="1:12" ht="21" customHeight="1" thickBot="1">
      <c r="A41" s="245" t="s">
        <v>192</v>
      </c>
      <c r="B41" s="246"/>
      <c r="C41" s="246"/>
      <c r="D41" s="247"/>
      <c r="E41" s="246"/>
      <c r="F41" s="246"/>
      <c r="G41" s="246"/>
      <c r="H41" s="246"/>
      <c r="I41" s="246"/>
      <c r="J41" s="246"/>
      <c r="K41" s="246"/>
      <c r="L41" s="248"/>
    </row>
    <row r="42" spans="1:12" ht="21" customHeight="1" thickBot="1">
      <c r="A42" s="342"/>
      <c r="B42" s="343"/>
      <c r="C42" s="343"/>
      <c r="D42" s="342"/>
      <c r="E42" s="343"/>
      <c r="F42" s="343"/>
      <c r="G42" s="343"/>
      <c r="H42" s="343"/>
      <c r="I42" s="343"/>
      <c r="J42" s="343"/>
      <c r="K42" s="343"/>
      <c r="L42" s="343"/>
    </row>
    <row r="43" spans="1:12" ht="28.5" customHeight="1" thickBot="1">
      <c r="A43" s="1263" t="str">
        <f>A8</f>
        <v>2014 년 의료비 지급명세</v>
      </c>
      <c r="B43" s="1264"/>
      <c r="C43" s="1264"/>
      <c r="D43" s="1264"/>
      <c r="E43" s="1264"/>
      <c r="F43" s="1264"/>
      <c r="G43" s="1264"/>
      <c r="H43" s="1264"/>
      <c r="I43" s="1264"/>
      <c r="J43" s="1264"/>
      <c r="K43" s="1264"/>
      <c r="L43" s="1265"/>
    </row>
    <row r="44" spans="1:12" ht="21.75" customHeight="1">
      <c r="A44" s="1266" t="s">
        <v>163</v>
      </c>
      <c r="B44" s="1267"/>
      <c r="C44" s="1267"/>
      <c r="D44" s="1267"/>
      <c r="E44" s="1267"/>
      <c r="F44" s="1267"/>
      <c r="G44" s="1268"/>
      <c r="H44" s="1266" t="s">
        <v>164</v>
      </c>
      <c r="I44" s="1267"/>
      <c r="J44" s="1268"/>
      <c r="K44" s="1266" t="s">
        <v>165</v>
      </c>
      <c r="L44" s="1268"/>
    </row>
    <row r="45" spans="1:14" ht="49.5" customHeight="1">
      <c r="A45" s="1279" t="s">
        <v>982</v>
      </c>
      <c r="B45" s="501"/>
      <c r="C45" s="501"/>
      <c r="D45" s="501"/>
      <c r="E45" s="501"/>
      <c r="F45" s="470"/>
      <c r="G45" s="153" t="s">
        <v>167</v>
      </c>
      <c r="H45" s="154" t="s">
        <v>168</v>
      </c>
      <c r="I45" s="154" t="s">
        <v>978</v>
      </c>
      <c r="J45" s="153" t="s">
        <v>979</v>
      </c>
      <c r="K45" s="154" t="s">
        <v>980</v>
      </c>
      <c r="L45" s="174" t="s">
        <v>981</v>
      </c>
      <c r="N45" s="166"/>
    </row>
    <row r="46" spans="1:13" ht="27" customHeight="1">
      <c r="A46" s="1253"/>
      <c r="B46" s="1218"/>
      <c r="C46" s="1218"/>
      <c r="D46" s="1218"/>
      <c r="E46" s="1218"/>
      <c r="F46" s="1254"/>
      <c r="G46" s="155"/>
      <c r="H46" s="156"/>
      <c r="I46" s="157"/>
      <c r="J46" s="250"/>
      <c r="K46" s="158"/>
      <c r="L46" s="161"/>
      <c r="M46" s="167"/>
    </row>
    <row r="47" spans="1:12" ht="27" customHeight="1">
      <c r="A47" s="1253"/>
      <c r="B47" s="1218"/>
      <c r="C47" s="1218"/>
      <c r="D47" s="1218"/>
      <c r="E47" s="1218"/>
      <c r="F47" s="1254"/>
      <c r="G47" s="155"/>
      <c r="H47" s="156"/>
      <c r="I47" s="157"/>
      <c r="J47" s="250"/>
      <c r="K47" s="158"/>
      <c r="L47" s="161"/>
    </row>
    <row r="48" spans="1:12" ht="27" customHeight="1">
      <c r="A48" s="1253"/>
      <c r="B48" s="1218"/>
      <c r="C48" s="1218"/>
      <c r="D48" s="1218"/>
      <c r="E48" s="1218"/>
      <c r="F48" s="1254"/>
      <c r="G48" s="155"/>
      <c r="H48" s="156"/>
      <c r="I48" s="157"/>
      <c r="J48" s="250"/>
      <c r="K48" s="158"/>
      <c r="L48" s="161"/>
    </row>
    <row r="49" spans="1:12" ht="27" customHeight="1">
      <c r="A49" s="1253"/>
      <c r="B49" s="1218"/>
      <c r="C49" s="1218"/>
      <c r="D49" s="1218"/>
      <c r="E49" s="1218"/>
      <c r="F49" s="1254"/>
      <c r="G49" s="155"/>
      <c r="H49" s="156"/>
      <c r="I49" s="157"/>
      <c r="J49" s="250"/>
      <c r="K49" s="158"/>
      <c r="L49" s="161"/>
    </row>
    <row r="50" spans="1:12" ht="27" customHeight="1">
      <c r="A50" s="1253"/>
      <c r="B50" s="1218"/>
      <c r="C50" s="1218"/>
      <c r="D50" s="1218"/>
      <c r="E50" s="1218"/>
      <c r="F50" s="1254"/>
      <c r="G50" s="155"/>
      <c r="H50" s="156"/>
      <c r="I50" s="157"/>
      <c r="J50" s="250"/>
      <c r="K50" s="158"/>
      <c r="L50" s="161"/>
    </row>
    <row r="51" spans="1:12" ht="27" customHeight="1">
      <c r="A51" s="1253"/>
      <c r="B51" s="1218"/>
      <c r="C51" s="1218"/>
      <c r="D51" s="1218"/>
      <c r="E51" s="1218"/>
      <c r="F51" s="1254"/>
      <c r="G51" s="155"/>
      <c r="H51" s="156"/>
      <c r="I51" s="157"/>
      <c r="J51" s="250"/>
      <c r="K51" s="158"/>
      <c r="L51" s="161"/>
    </row>
    <row r="52" spans="1:12" ht="27" customHeight="1">
      <c r="A52" s="1253"/>
      <c r="B52" s="1218"/>
      <c r="C52" s="1218"/>
      <c r="D52" s="1218"/>
      <c r="E52" s="1218"/>
      <c r="F52" s="1254"/>
      <c r="G52" s="155"/>
      <c r="H52" s="156"/>
      <c r="I52" s="157"/>
      <c r="J52" s="250"/>
      <c r="K52" s="158"/>
      <c r="L52" s="161"/>
    </row>
    <row r="53" spans="1:12" ht="27" customHeight="1">
      <c r="A53" s="1253"/>
      <c r="B53" s="1218"/>
      <c r="C53" s="1218"/>
      <c r="D53" s="1218"/>
      <c r="E53" s="1218"/>
      <c r="F53" s="1254"/>
      <c r="G53" s="155"/>
      <c r="H53" s="156"/>
      <c r="I53" s="157"/>
      <c r="J53" s="250"/>
      <c r="K53" s="158"/>
      <c r="L53" s="161"/>
    </row>
    <row r="54" spans="1:12" ht="27" customHeight="1">
      <c r="A54" s="1253"/>
      <c r="B54" s="1218"/>
      <c r="C54" s="1218"/>
      <c r="D54" s="1218"/>
      <c r="E54" s="1218"/>
      <c r="F54" s="1254"/>
      <c r="G54" s="155"/>
      <c r="H54" s="156"/>
      <c r="I54" s="157"/>
      <c r="J54" s="250"/>
      <c r="K54" s="158"/>
      <c r="L54" s="161"/>
    </row>
    <row r="55" spans="1:12" ht="27" customHeight="1">
      <c r="A55" s="1253"/>
      <c r="B55" s="1218"/>
      <c r="C55" s="1218"/>
      <c r="D55" s="1218"/>
      <c r="E55" s="1218"/>
      <c r="F55" s="1254"/>
      <c r="G55" s="155"/>
      <c r="H55" s="156"/>
      <c r="I55" s="157"/>
      <c r="J55" s="250"/>
      <c r="K55" s="158"/>
      <c r="L55" s="161"/>
    </row>
    <row r="56" spans="1:12" ht="27" customHeight="1">
      <c r="A56" s="1253"/>
      <c r="B56" s="1218"/>
      <c r="C56" s="1218"/>
      <c r="D56" s="1218"/>
      <c r="E56" s="1218"/>
      <c r="F56" s="1254"/>
      <c r="G56" s="155"/>
      <c r="H56" s="156"/>
      <c r="I56" s="157"/>
      <c r="J56" s="250"/>
      <c r="K56" s="158"/>
      <c r="L56" s="161"/>
    </row>
    <row r="57" spans="1:12" ht="27" customHeight="1">
      <c r="A57" s="1253"/>
      <c r="B57" s="1218"/>
      <c r="C57" s="1218"/>
      <c r="D57" s="1218"/>
      <c r="E57" s="1218"/>
      <c r="F57" s="1254"/>
      <c r="G57" s="155"/>
      <c r="H57" s="156"/>
      <c r="I57" s="157"/>
      <c r="J57" s="250"/>
      <c r="K57" s="158"/>
      <c r="L57" s="161"/>
    </row>
    <row r="58" spans="1:12" ht="27" customHeight="1">
      <c r="A58" s="1253"/>
      <c r="B58" s="1218"/>
      <c r="C58" s="1218"/>
      <c r="D58" s="1218"/>
      <c r="E58" s="1218"/>
      <c r="F58" s="1254"/>
      <c r="G58" s="155"/>
      <c r="H58" s="156"/>
      <c r="I58" s="157"/>
      <c r="J58" s="250"/>
      <c r="K58" s="158"/>
      <c r="L58" s="161"/>
    </row>
    <row r="59" spans="1:12" ht="27" customHeight="1">
      <c r="A59" s="1253"/>
      <c r="B59" s="1218"/>
      <c r="C59" s="1218"/>
      <c r="D59" s="1218"/>
      <c r="E59" s="1218"/>
      <c r="F59" s="1254"/>
      <c r="G59" s="155"/>
      <c r="H59" s="156"/>
      <c r="I59" s="157"/>
      <c r="J59" s="250"/>
      <c r="K59" s="158"/>
      <c r="L59" s="161"/>
    </row>
    <row r="60" spans="1:12" ht="27" customHeight="1">
      <c r="A60" s="1253"/>
      <c r="B60" s="1218"/>
      <c r="C60" s="1218"/>
      <c r="D60" s="1218"/>
      <c r="E60" s="1218"/>
      <c r="F60" s="1254"/>
      <c r="G60" s="155"/>
      <c r="H60" s="156"/>
      <c r="I60" s="157"/>
      <c r="J60" s="250"/>
      <c r="K60" s="158"/>
      <c r="L60" s="161"/>
    </row>
    <row r="61" spans="1:12" ht="27" customHeight="1">
      <c r="A61" s="1253"/>
      <c r="B61" s="1218"/>
      <c r="C61" s="1218"/>
      <c r="D61" s="1218"/>
      <c r="E61" s="1218"/>
      <c r="F61" s="1254"/>
      <c r="G61" s="155"/>
      <c r="H61" s="156"/>
      <c r="I61" s="157"/>
      <c r="J61" s="250"/>
      <c r="K61" s="158"/>
      <c r="L61" s="161"/>
    </row>
    <row r="62" spans="1:12" ht="27" customHeight="1">
      <c r="A62" s="1253"/>
      <c r="B62" s="1218"/>
      <c r="C62" s="1218"/>
      <c r="D62" s="1218"/>
      <c r="E62" s="1218"/>
      <c r="F62" s="1254"/>
      <c r="G62" s="155"/>
      <c r="H62" s="156"/>
      <c r="I62" s="157"/>
      <c r="J62" s="250"/>
      <c r="K62" s="158"/>
      <c r="L62" s="161"/>
    </row>
    <row r="63" spans="1:12" ht="27" customHeight="1">
      <c r="A63" s="1253"/>
      <c r="B63" s="1218"/>
      <c r="C63" s="1218"/>
      <c r="D63" s="1218"/>
      <c r="E63" s="1218"/>
      <c r="F63" s="1254"/>
      <c r="G63" s="155"/>
      <c r="H63" s="156"/>
      <c r="I63" s="157"/>
      <c r="J63" s="250"/>
      <c r="K63" s="158"/>
      <c r="L63" s="161"/>
    </row>
    <row r="64" spans="1:12" ht="27" customHeight="1">
      <c r="A64" s="1253"/>
      <c r="B64" s="1218"/>
      <c r="C64" s="1218"/>
      <c r="D64" s="1218"/>
      <c r="E64" s="1218"/>
      <c r="F64" s="1254"/>
      <c r="G64" s="155"/>
      <c r="H64" s="156"/>
      <c r="I64" s="157"/>
      <c r="J64" s="250"/>
      <c r="K64" s="158"/>
      <c r="L64" s="161"/>
    </row>
    <row r="65" spans="1:12" ht="27" customHeight="1">
      <c r="A65" s="1253"/>
      <c r="B65" s="1218"/>
      <c r="C65" s="1218"/>
      <c r="D65" s="1218"/>
      <c r="E65" s="1218"/>
      <c r="F65" s="1254"/>
      <c r="G65" s="155"/>
      <c r="H65" s="156"/>
      <c r="I65" s="157"/>
      <c r="J65" s="250"/>
      <c r="K65" s="158"/>
      <c r="L65" s="161"/>
    </row>
    <row r="66" spans="1:12" ht="27" customHeight="1">
      <c r="A66" s="1253"/>
      <c r="B66" s="1218"/>
      <c r="C66" s="1218"/>
      <c r="D66" s="1218"/>
      <c r="E66" s="1218"/>
      <c r="F66" s="1254"/>
      <c r="G66" s="155"/>
      <c r="H66" s="156"/>
      <c r="I66" s="157"/>
      <c r="J66" s="250"/>
      <c r="K66" s="158"/>
      <c r="L66" s="161"/>
    </row>
    <row r="67" spans="1:12" ht="27" customHeight="1">
      <c r="A67" s="1253"/>
      <c r="B67" s="1218"/>
      <c r="C67" s="1218"/>
      <c r="D67" s="1218"/>
      <c r="E67" s="1218"/>
      <c r="F67" s="1254"/>
      <c r="G67" s="155"/>
      <c r="H67" s="156"/>
      <c r="I67" s="157"/>
      <c r="J67" s="250"/>
      <c r="K67" s="158"/>
      <c r="L67" s="161"/>
    </row>
    <row r="68" spans="1:12" ht="27" customHeight="1">
      <c r="A68" s="1253"/>
      <c r="B68" s="1218"/>
      <c r="C68" s="1218"/>
      <c r="D68" s="1218"/>
      <c r="E68" s="1218"/>
      <c r="F68" s="1254"/>
      <c r="G68" s="155"/>
      <c r="H68" s="156"/>
      <c r="I68" s="157"/>
      <c r="J68" s="250"/>
      <c r="K68" s="158"/>
      <c r="L68" s="161"/>
    </row>
    <row r="69" spans="1:12" ht="27" customHeight="1">
      <c r="A69" s="1253"/>
      <c r="B69" s="1218"/>
      <c r="C69" s="1218"/>
      <c r="D69" s="1218"/>
      <c r="E69" s="1218"/>
      <c r="F69" s="1254"/>
      <c r="G69" s="155"/>
      <c r="H69" s="156"/>
      <c r="I69" s="157"/>
      <c r="J69" s="250"/>
      <c r="K69" s="158"/>
      <c r="L69" s="161"/>
    </row>
    <row r="70" spans="1:12" ht="27" customHeight="1" thickBot="1">
      <c r="A70" s="1253"/>
      <c r="B70" s="1218"/>
      <c r="C70" s="1218"/>
      <c r="D70" s="1218"/>
      <c r="E70" s="1218"/>
      <c r="F70" s="1254"/>
      <c r="G70" s="155"/>
      <c r="H70" s="156"/>
      <c r="I70" s="157"/>
      <c r="J70" s="250"/>
      <c r="K70" s="168"/>
      <c r="L70" s="169"/>
    </row>
    <row r="71" spans="1:12" ht="27" customHeight="1" thickBot="1">
      <c r="A71" s="1274"/>
      <c r="B71" s="1275"/>
      <c r="C71" s="1275"/>
      <c r="D71" s="1275"/>
      <c r="E71" s="1275"/>
      <c r="F71" s="1275"/>
      <c r="G71" s="1275"/>
      <c r="H71" s="1276"/>
      <c r="I71" s="1277" t="s">
        <v>193</v>
      </c>
      <c r="J71" s="1278"/>
      <c r="K71" s="170"/>
      <c r="L71" s="171">
        <f>SUM(L46:L70)</f>
        <v>0</v>
      </c>
    </row>
    <row r="72" spans="1:12" ht="22.5" customHeight="1" thickBot="1">
      <c r="A72" s="1269"/>
      <c r="B72" s="1270"/>
      <c r="C72" s="1270"/>
      <c r="D72" s="1270"/>
      <c r="E72" s="1270"/>
      <c r="F72" s="1270"/>
      <c r="G72" s="1270"/>
      <c r="H72" s="1271"/>
      <c r="I72" s="1272" t="s">
        <v>180</v>
      </c>
      <c r="J72" s="1273"/>
      <c r="K72" s="172"/>
      <c r="L72" s="173">
        <f>L71+L20</f>
        <v>0</v>
      </c>
    </row>
    <row r="73" ht="12.75" thickBot="1"/>
    <row r="74" spans="1:12" ht="28.5" customHeight="1" thickBot="1">
      <c r="A74" s="1263" t="str">
        <f>A43</f>
        <v>2014 년 의료비 지급명세</v>
      </c>
      <c r="B74" s="1264"/>
      <c r="C74" s="1264"/>
      <c r="D74" s="1264"/>
      <c r="E74" s="1264"/>
      <c r="F74" s="1264"/>
      <c r="G74" s="1264"/>
      <c r="H74" s="1264"/>
      <c r="I74" s="1264"/>
      <c r="J74" s="1264"/>
      <c r="K74" s="1264"/>
      <c r="L74" s="1265"/>
    </row>
    <row r="75" spans="1:12" ht="21.75" customHeight="1">
      <c r="A75" s="1266" t="s">
        <v>163</v>
      </c>
      <c r="B75" s="1267"/>
      <c r="C75" s="1267"/>
      <c r="D75" s="1267"/>
      <c r="E75" s="1267"/>
      <c r="F75" s="1267"/>
      <c r="G75" s="1268"/>
      <c r="H75" s="1266" t="s">
        <v>164</v>
      </c>
      <c r="I75" s="1267"/>
      <c r="J75" s="1268"/>
      <c r="K75" s="1266" t="s">
        <v>165</v>
      </c>
      <c r="L75" s="1268"/>
    </row>
    <row r="76" spans="1:14" ht="49.5" customHeight="1">
      <c r="A76" s="1279" t="s">
        <v>166</v>
      </c>
      <c r="B76" s="501"/>
      <c r="C76" s="501"/>
      <c r="D76" s="501"/>
      <c r="E76" s="501"/>
      <c r="F76" s="470"/>
      <c r="G76" s="153" t="s">
        <v>167</v>
      </c>
      <c r="H76" s="154" t="s">
        <v>168</v>
      </c>
      <c r="I76" s="154" t="s">
        <v>169</v>
      </c>
      <c r="J76" s="153" t="s">
        <v>170</v>
      </c>
      <c r="K76" s="154" t="s">
        <v>171</v>
      </c>
      <c r="L76" s="174" t="s">
        <v>172</v>
      </c>
      <c r="N76" s="166"/>
    </row>
    <row r="77" spans="1:13" ht="27" customHeight="1">
      <c r="A77" s="1253"/>
      <c r="B77" s="1218"/>
      <c r="C77" s="1218"/>
      <c r="D77" s="1218"/>
      <c r="E77" s="1218"/>
      <c r="F77" s="1254"/>
      <c r="G77" s="155"/>
      <c r="H77" s="156"/>
      <c r="I77" s="157"/>
      <c r="J77" s="250"/>
      <c r="K77" s="158"/>
      <c r="L77" s="161"/>
      <c r="M77" s="167"/>
    </row>
    <row r="78" spans="1:12" ht="27" customHeight="1">
      <c r="A78" s="1253"/>
      <c r="B78" s="1218"/>
      <c r="C78" s="1218"/>
      <c r="D78" s="1218"/>
      <c r="E78" s="1218"/>
      <c r="F78" s="1254"/>
      <c r="G78" s="155"/>
      <c r="H78" s="156"/>
      <c r="I78" s="157"/>
      <c r="J78" s="250"/>
      <c r="K78" s="158"/>
      <c r="L78" s="161"/>
    </row>
    <row r="79" spans="1:12" ht="27" customHeight="1">
      <c r="A79" s="1253"/>
      <c r="B79" s="1218"/>
      <c r="C79" s="1218"/>
      <c r="D79" s="1218"/>
      <c r="E79" s="1218"/>
      <c r="F79" s="1254"/>
      <c r="G79" s="155"/>
      <c r="H79" s="156"/>
      <c r="I79" s="157"/>
      <c r="J79" s="250"/>
      <c r="K79" s="158"/>
      <c r="L79" s="161"/>
    </row>
    <row r="80" spans="1:12" ht="27" customHeight="1">
      <c r="A80" s="1253"/>
      <c r="B80" s="1218"/>
      <c r="C80" s="1218"/>
      <c r="D80" s="1218"/>
      <c r="E80" s="1218"/>
      <c r="F80" s="1254"/>
      <c r="G80" s="155"/>
      <c r="H80" s="156"/>
      <c r="I80" s="157"/>
      <c r="J80" s="250"/>
      <c r="K80" s="158"/>
      <c r="L80" s="161"/>
    </row>
    <row r="81" spans="1:12" ht="27" customHeight="1">
      <c r="A81" s="1253"/>
      <c r="B81" s="1218"/>
      <c r="C81" s="1218"/>
      <c r="D81" s="1218"/>
      <c r="E81" s="1218"/>
      <c r="F81" s="1254"/>
      <c r="G81" s="155"/>
      <c r="H81" s="156"/>
      <c r="I81" s="157"/>
      <c r="J81" s="250"/>
      <c r="K81" s="158"/>
      <c r="L81" s="161"/>
    </row>
    <row r="82" spans="1:12" ht="27" customHeight="1">
      <c r="A82" s="1253"/>
      <c r="B82" s="1218"/>
      <c r="C82" s="1218"/>
      <c r="D82" s="1218"/>
      <c r="E82" s="1218"/>
      <c r="F82" s="1254"/>
      <c r="G82" s="155"/>
      <c r="H82" s="156"/>
      <c r="I82" s="157"/>
      <c r="J82" s="250"/>
      <c r="K82" s="158"/>
      <c r="L82" s="161"/>
    </row>
    <row r="83" spans="1:12" ht="27" customHeight="1">
      <c r="A83" s="1253"/>
      <c r="B83" s="1218"/>
      <c r="C83" s="1218"/>
      <c r="D83" s="1218"/>
      <c r="E83" s="1218"/>
      <c r="F83" s="1254"/>
      <c r="G83" s="155"/>
      <c r="H83" s="156"/>
      <c r="I83" s="157"/>
      <c r="J83" s="250"/>
      <c r="K83" s="158"/>
      <c r="L83" s="161"/>
    </row>
    <row r="84" spans="1:12" ht="27" customHeight="1">
      <c r="A84" s="1253"/>
      <c r="B84" s="1218"/>
      <c r="C84" s="1218"/>
      <c r="D84" s="1218"/>
      <c r="E84" s="1218"/>
      <c r="F84" s="1254"/>
      <c r="G84" s="155"/>
      <c r="H84" s="156"/>
      <c r="I84" s="157"/>
      <c r="J84" s="250"/>
      <c r="K84" s="158"/>
      <c r="L84" s="161"/>
    </row>
    <row r="85" spans="1:12" ht="27" customHeight="1">
      <c r="A85" s="1253"/>
      <c r="B85" s="1218"/>
      <c r="C85" s="1218"/>
      <c r="D85" s="1218"/>
      <c r="E85" s="1218"/>
      <c r="F85" s="1254"/>
      <c r="G85" s="155"/>
      <c r="H85" s="156"/>
      <c r="I85" s="157"/>
      <c r="J85" s="250"/>
      <c r="K85" s="158"/>
      <c r="L85" s="161"/>
    </row>
    <row r="86" spans="1:12" ht="27" customHeight="1">
      <c r="A86" s="1253"/>
      <c r="B86" s="1218"/>
      <c r="C86" s="1218"/>
      <c r="D86" s="1218"/>
      <c r="E86" s="1218"/>
      <c r="F86" s="1254"/>
      <c r="G86" s="155"/>
      <c r="H86" s="156"/>
      <c r="I86" s="157"/>
      <c r="J86" s="250"/>
      <c r="K86" s="158"/>
      <c r="L86" s="161"/>
    </row>
    <row r="87" spans="1:12" ht="27" customHeight="1">
      <c r="A87" s="1253"/>
      <c r="B87" s="1218"/>
      <c r="C87" s="1218"/>
      <c r="D87" s="1218"/>
      <c r="E87" s="1218"/>
      <c r="F87" s="1254"/>
      <c r="G87" s="155"/>
      <c r="H87" s="156"/>
      <c r="I87" s="157"/>
      <c r="J87" s="250"/>
      <c r="K87" s="158"/>
      <c r="L87" s="161"/>
    </row>
    <row r="88" spans="1:12" ht="27" customHeight="1">
      <c r="A88" s="1253"/>
      <c r="B88" s="1218"/>
      <c r="C88" s="1218"/>
      <c r="D88" s="1218"/>
      <c r="E88" s="1218"/>
      <c r="F88" s="1254"/>
      <c r="G88" s="155"/>
      <c r="H88" s="156"/>
      <c r="I88" s="157"/>
      <c r="J88" s="250"/>
      <c r="K88" s="158"/>
      <c r="L88" s="161"/>
    </row>
    <row r="89" spans="1:12" ht="27" customHeight="1">
      <c r="A89" s="1253"/>
      <c r="B89" s="1218"/>
      <c r="C89" s="1218"/>
      <c r="D89" s="1218"/>
      <c r="E89" s="1218"/>
      <c r="F89" s="1254"/>
      <c r="G89" s="155"/>
      <c r="H89" s="156"/>
      <c r="I89" s="157"/>
      <c r="J89" s="250"/>
      <c r="K89" s="158"/>
      <c r="L89" s="161"/>
    </row>
    <row r="90" spans="1:12" ht="27" customHeight="1">
      <c r="A90" s="1253"/>
      <c r="B90" s="1218"/>
      <c r="C90" s="1218"/>
      <c r="D90" s="1218"/>
      <c r="E90" s="1218"/>
      <c r="F90" s="1254"/>
      <c r="G90" s="155"/>
      <c r="H90" s="156"/>
      <c r="I90" s="157"/>
      <c r="J90" s="250"/>
      <c r="K90" s="158"/>
      <c r="L90" s="161"/>
    </row>
    <row r="91" spans="1:12" ht="27" customHeight="1">
      <c r="A91" s="1253"/>
      <c r="B91" s="1218"/>
      <c r="C91" s="1218"/>
      <c r="D91" s="1218"/>
      <c r="E91" s="1218"/>
      <c r="F91" s="1254"/>
      <c r="G91" s="155"/>
      <c r="H91" s="156"/>
      <c r="I91" s="157"/>
      <c r="J91" s="250"/>
      <c r="K91" s="158"/>
      <c r="L91" s="161"/>
    </row>
    <row r="92" spans="1:12" ht="27" customHeight="1">
      <c r="A92" s="1253"/>
      <c r="B92" s="1218"/>
      <c r="C92" s="1218"/>
      <c r="D92" s="1218"/>
      <c r="E92" s="1218"/>
      <c r="F92" s="1254"/>
      <c r="G92" s="155"/>
      <c r="H92" s="156"/>
      <c r="I92" s="157"/>
      <c r="J92" s="250"/>
      <c r="K92" s="158"/>
      <c r="L92" s="161"/>
    </row>
    <row r="93" spans="1:12" ht="27" customHeight="1">
      <c r="A93" s="1253"/>
      <c r="B93" s="1218"/>
      <c r="C93" s="1218"/>
      <c r="D93" s="1218"/>
      <c r="E93" s="1218"/>
      <c r="F93" s="1254"/>
      <c r="G93" s="155"/>
      <c r="H93" s="156"/>
      <c r="I93" s="157"/>
      <c r="J93" s="250"/>
      <c r="K93" s="158"/>
      <c r="L93" s="161"/>
    </row>
    <row r="94" spans="1:12" ht="27" customHeight="1">
      <c r="A94" s="1253"/>
      <c r="B94" s="1218"/>
      <c r="C94" s="1218"/>
      <c r="D94" s="1218"/>
      <c r="E94" s="1218"/>
      <c r="F94" s="1254"/>
      <c r="G94" s="155"/>
      <c r="H94" s="156"/>
      <c r="I94" s="157"/>
      <c r="J94" s="250"/>
      <c r="K94" s="158"/>
      <c r="L94" s="161"/>
    </row>
    <row r="95" spans="1:12" ht="27" customHeight="1">
      <c r="A95" s="1253"/>
      <c r="B95" s="1218"/>
      <c r="C95" s="1218"/>
      <c r="D95" s="1218"/>
      <c r="E95" s="1218"/>
      <c r="F95" s="1254"/>
      <c r="G95" s="155"/>
      <c r="H95" s="156"/>
      <c r="I95" s="157"/>
      <c r="J95" s="250"/>
      <c r="K95" s="158"/>
      <c r="L95" s="161"/>
    </row>
    <row r="96" spans="1:12" ht="27" customHeight="1">
      <c r="A96" s="1253"/>
      <c r="B96" s="1218"/>
      <c r="C96" s="1218"/>
      <c r="D96" s="1218"/>
      <c r="E96" s="1218"/>
      <c r="F96" s="1254"/>
      <c r="G96" s="155"/>
      <c r="H96" s="156"/>
      <c r="I96" s="157"/>
      <c r="J96" s="250"/>
      <c r="K96" s="158"/>
      <c r="L96" s="161"/>
    </row>
    <row r="97" spans="1:12" ht="27" customHeight="1">
      <c r="A97" s="1253"/>
      <c r="B97" s="1218"/>
      <c r="C97" s="1218"/>
      <c r="D97" s="1218"/>
      <c r="E97" s="1218"/>
      <c r="F97" s="1254"/>
      <c r="G97" s="155"/>
      <c r="H97" s="156"/>
      <c r="I97" s="157"/>
      <c r="J97" s="250"/>
      <c r="K97" s="158"/>
      <c r="L97" s="161"/>
    </row>
    <row r="98" spans="1:12" ht="27" customHeight="1">
      <c r="A98" s="1253"/>
      <c r="B98" s="1218"/>
      <c r="C98" s="1218"/>
      <c r="D98" s="1218"/>
      <c r="E98" s="1218"/>
      <c r="F98" s="1254"/>
      <c r="G98" s="155"/>
      <c r="H98" s="156"/>
      <c r="I98" s="157"/>
      <c r="J98" s="250"/>
      <c r="K98" s="158"/>
      <c r="L98" s="161"/>
    </row>
    <row r="99" spans="1:12" ht="27" customHeight="1">
      <c r="A99" s="1253"/>
      <c r="B99" s="1218"/>
      <c r="C99" s="1218"/>
      <c r="D99" s="1218"/>
      <c r="E99" s="1218"/>
      <c r="F99" s="1254"/>
      <c r="G99" s="155"/>
      <c r="H99" s="156"/>
      <c r="I99" s="157"/>
      <c r="J99" s="250"/>
      <c r="K99" s="158"/>
      <c r="L99" s="161"/>
    </row>
    <row r="100" spans="1:12" ht="27" customHeight="1">
      <c r="A100" s="1253"/>
      <c r="B100" s="1218"/>
      <c r="C100" s="1218"/>
      <c r="D100" s="1218"/>
      <c r="E100" s="1218"/>
      <c r="F100" s="1254"/>
      <c r="G100" s="155"/>
      <c r="H100" s="156"/>
      <c r="I100" s="157"/>
      <c r="J100" s="250"/>
      <c r="K100" s="158"/>
      <c r="L100" s="161"/>
    </row>
    <row r="101" spans="1:12" ht="27" customHeight="1" thickBot="1">
      <c r="A101" s="1253"/>
      <c r="B101" s="1218"/>
      <c r="C101" s="1218"/>
      <c r="D101" s="1218"/>
      <c r="E101" s="1218"/>
      <c r="F101" s="1254"/>
      <c r="G101" s="155"/>
      <c r="H101" s="156"/>
      <c r="I101" s="157"/>
      <c r="J101" s="250"/>
      <c r="K101" s="168"/>
      <c r="L101" s="169"/>
    </row>
    <row r="102" spans="1:12" ht="27" customHeight="1" thickBot="1">
      <c r="A102" s="1274"/>
      <c r="B102" s="1275"/>
      <c r="C102" s="1275"/>
      <c r="D102" s="1275"/>
      <c r="E102" s="1275"/>
      <c r="F102" s="1275"/>
      <c r="G102" s="1275"/>
      <c r="H102" s="1276"/>
      <c r="I102" s="1277" t="s">
        <v>193</v>
      </c>
      <c r="J102" s="1278"/>
      <c r="K102" s="170"/>
      <c r="L102" s="171">
        <f>SUM(L77:L101)</f>
        <v>0</v>
      </c>
    </row>
    <row r="103" spans="1:12" ht="22.5" customHeight="1" thickBot="1">
      <c r="A103" s="1269"/>
      <c r="B103" s="1270"/>
      <c r="C103" s="1270"/>
      <c r="D103" s="1270"/>
      <c r="E103" s="1270"/>
      <c r="F103" s="1270"/>
      <c r="G103" s="1270"/>
      <c r="H103" s="1271"/>
      <c r="I103" s="1272" t="s">
        <v>180</v>
      </c>
      <c r="J103" s="1273"/>
      <c r="K103" s="172"/>
      <c r="L103" s="173">
        <f>L102+L53</f>
        <v>0</v>
      </c>
    </row>
    <row r="104" ht="12.75" thickBot="1"/>
    <row r="105" spans="1:12" ht="28.5" customHeight="1" thickBot="1">
      <c r="A105" s="1263" t="str">
        <f>A74</f>
        <v>2014 년 의료비 지급명세</v>
      </c>
      <c r="B105" s="1264"/>
      <c r="C105" s="1264"/>
      <c r="D105" s="1264"/>
      <c r="E105" s="1264"/>
      <c r="F105" s="1264"/>
      <c r="G105" s="1264"/>
      <c r="H105" s="1264"/>
      <c r="I105" s="1264"/>
      <c r="J105" s="1264"/>
      <c r="K105" s="1264"/>
      <c r="L105" s="1265"/>
    </row>
    <row r="106" spans="1:12" ht="21.75" customHeight="1">
      <c r="A106" s="1266" t="s">
        <v>163</v>
      </c>
      <c r="B106" s="1267"/>
      <c r="C106" s="1267"/>
      <c r="D106" s="1267"/>
      <c r="E106" s="1267"/>
      <c r="F106" s="1267"/>
      <c r="G106" s="1268"/>
      <c r="H106" s="1266" t="s">
        <v>164</v>
      </c>
      <c r="I106" s="1267"/>
      <c r="J106" s="1268"/>
      <c r="K106" s="1266" t="s">
        <v>165</v>
      </c>
      <c r="L106" s="1268"/>
    </row>
    <row r="107" spans="1:14" ht="49.5" customHeight="1">
      <c r="A107" s="1279" t="s">
        <v>166</v>
      </c>
      <c r="B107" s="501"/>
      <c r="C107" s="501"/>
      <c r="D107" s="501"/>
      <c r="E107" s="501"/>
      <c r="F107" s="470"/>
      <c r="G107" s="153" t="s">
        <v>167</v>
      </c>
      <c r="H107" s="154" t="s">
        <v>168</v>
      </c>
      <c r="I107" s="154" t="s">
        <v>169</v>
      </c>
      <c r="J107" s="153" t="s">
        <v>170</v>
      </c>
      <c r="K107" s="154" t="s">
        <v>171</v>
      </c>
      <c r="L107" s="174" t="s">
        <v>172</v>
      </c>
      <c r="N107" s="166"/>
    </row>
    <row r="108" spans="1:13" ht="27" customHeight="1">
      <c r="A108" s="1253"/>
      <c r="B108" s="1218"/>
      <c r="C108" s="1218"/>
      <c r="D108" s="1218"/>
      <c r="E108" s="1218"/>
      <c r="F108" s="1254"/>
      <c r="G108" s="155"/>
      <c r="H108" s="156"/>
      <c r="I108" s="157"/>
      <c r="J108" s="250"/>
      <c r="K108" s="158"/>
      <c r="L108" s="161"/>
      <c r="M108" s="167"/>
    </row>
    <row r="109" spans="1:12" ht="27" customHeight="1">
      <c r="A109" s="1253"/>
      <c r="B109" s="1218"/>
      <c r="C109" s="1218"/>
      <c r="D109" s="1218"/>
      <c r="E109" s="1218"/>
      <c r="F109" s="1254"/>
      <c r="G109" s="155"/>
      <c r="H109" s="156"/>
      <c r="I109" s="157"/>
      <c r="J109" s="250"/>
      <c r="K109" s="158"/>
      <c r="L109" s="161"/>
    </row>
    <row r="110" spans="1:12" ht="27" customHeight="1">
      <c r="A110" s="1253"/>
      <c r="B110" s="1218"/>
      <c r="C110" s="1218"/>
      <c r="D110" s="1218"/>
      <c r="E110" s="1218"/>
      <c r="F110" s="1254"/>
      <c r="G110" s="155"/>
      <c r="H110" s="156"/>
      <c r="I110" s="157"/>
      <c r="J110" s="250"/>
      <c r="K110" s="158"/>
      <c r="L110" s="161"/>
    </row>
    <row r="111" spans="1:12" ht="27" customHeight="1">
      <c r="A111" s="1253"/>
      <c r="B111" s="1218"/>
      <c r="C111" s="1218"/>
      <c r="D111" s="1218"/>
      <c r="E111" s="1218"/>
      <c r="F111" s="1254"/>
      <c r="G111" s="155"/>
      <c r="H111" s="156"/>
      <c r="I111" s="157"/>
      <c r="J111" s="250"/>
      <c r="K111" s="158"/>
      <c r="L111" s="161"/>
    </row>
    <row r="112" spans="1:12" ht="27" customHeight="1">
      <c r="A112" s="1253"/>
      <c r="B112" s="1218"/>
      <c r="C112" s="1218"/>
      <c r="D112" s="1218"/>
      <c r="E112" s="1218"/>
      <c r="F112" s="1254"/>
      <c r="G112" s="155"/>
      <c r="H112" s="156"/>
      <c r="I112" s="157"/>
      <c r="J112" s="250"/>
      <c r="K112" s="158"/>
      <c r="L112" s="161"/>
    </row>
    <row r="113" spans="1:12" ht="27" customHeight="1">
      <c r="A113" s="1253"/>
      <c r="B113" s="1218"/>
      <c r="C113" s="1218"/>
      <c r="D113" s="1218"/>
      <c r="E113" s="1218"/>
      <c r="F113" s="1254"/>
      <c r="G113" s="155"/>
      <c r="H113" s="156"/>
      <c r="I113" s="157"/>
      <c r="J113" s="250"/>
      <c r="K113" s="158"/>
      <c r="L113" s="161"/>
    </row>
    <row r="114" spans="1:12" ht="27" customHeight="1">
      <c r="A114" s="1253"/>
      <c r="B114" s="1218"/>
      <c r="C114" s="1218"/>
      <c r="D114" s="1218"/>
      <c r="E114" s="1218"/>
      <c r="F114" s="1254"/>
      <c r="G114" s="155"/>
      <c r="H114" s="156"/>
      <c r="I114" s="157"/>
      <c r="J114" s="250"/>
      <c r="K114" s="158"/>
      <c r="L114" s="161"/>
    </row>
    <row r="115" spans="1:12" ht="27" customHeight="1">
      <c r="A115" s="1253"/>
      <c r="B115" s="1218"/>
      <c r="C115" s="1218"/>
      <c r="D115" s="1218"/>
      <c r="E115" s="1218"/>
      <c r="F115" s="1254"/>
      <c r="G115" s="155"/>
      <c r="H115" s="156"/>
      <c r="I115" s="157"/>
      <c r="J115" s="250"/>
      <c r="K115" s="158"/>
      <c r="L115" s="161"/>
    </row>
    <row r="116" spans="1:12" ht="27" customHeight="1">
      <c r="A116" s="1253"/>
      <c r="B116" s="1218"/>
      <c r="C116" s="1218"/>
      <c r="D116" s="1218"/>
      <c r="E116" s="1218"/>
      <c r="F116" s="1254"/>
      <c r="G116" s="155"/>
      <c r="H116" s="156"/>
      <c r="I116" s="157"/>
      <c r="J116" s="250"/>
      <c r="K116" s="158"/>
      <c r="L116" s="161"/>
    </row>
    <row r="117" spans="1:12" ht="27" customHeight="1">
      <c r="A117" s="1253"/>
      <c r="B117" s="1218"/>
      <c r="C117" s="1218"/>
      <c r="D117" s="1218"/>
      <c r="E117" s="1218"/>
      <c r="F117" s="1254"/>
      <c r="G117" s="155"/>
      <c r="H117" s="156"/>
      <c r="I117" s="157"/>
      <c r="J117" s="250"/>
      <c r="K117" s="158"/>
      <c r="L117" s="161"/>
    </row>
    <row r="118" spans="1:12" ht="27" customHeight="1">
      <c r="A118" s="1253"/>
      <c r="B118" s="1218"/>
      <c r="C118" s="1218"/>
      <c r="D118" s="1218"/>
      <c r="E118" s="1218"/>
      <c r="F118" s="1254"/>
      <c r="G118" s="155"/>
      <c r="H118" s="156"/>
      <c r="I118" s="157"/>
      <c r="J118" s="250"/>
      <c r="K118" s="158"/>
      <c r="L118" s="161"/>
    </row>
    <row r="119" spans="1:12" ht="27" customHeight="1">
      <c r="A119" s="1253"/>
      <c r="B119" s="1218"/>
      <c r="C119" s="1218"/>
      <c r="D119" s="1218"/>
      <c r="E119" s="1218"/>
      <c r="F119" s="1254"/>
      <c r="G119" s="155"/>
      <c r="H119" s="156"/>
      <c r="I119" s="157"/>
      <c r="J119" s="250"/>
      <c r="K119" s="158"/>
      <c r="L119" s="161"/>
    </row>
    <row r="120" spans="1:12" ht="27" customHeight="1">
      <c r="A120" s="1253"/>
      <c r="B120" s="1218"/>
      <c r="C120" s="1218"/>
      <c r="D120" s="1218"/>
      <c r="E120" s="1218"/>
      <c r="F120" s="1254"/>
      <c r="G120" s="155"/>
      <c r="H120" s="156"/>
      <c r="I120" s="157"/>
      <c r="J120" s="250"/>
      <c r="K120" s="158"/>
      <c r="L120" s="161"/>
    </row>
    <row r="121" spans="1:12" ht="27" customHeight="1">
      <c r="A121" s="1253"/>
      <c r="B121" s="1218"/>
      <c r="C121" s="1218"/>
      <c r="D121" s="1218"/>
      <c r="E121" s="1218"/>
      <c r="F121" s="1254"/>
      <c r="G121" s="155"/>
      <c r="H121" s="156"/>
      <c r="I121" s="157"/>
      <c r="J121" s="250"/>
      <c r="K121" s="158"/>
      <c r="L121" s="161"/>
    </row>
    <row r="122" spans="1:12" ht="27" customHeight="1">
      <c r="A122" s="1253"/>
      <c r="B122" s="1218"/>
      <c r="C122" s="1218"/>
      <c r="D122" s="1218"/>
      <c r="E122" s="1218"/>
      <c r="F122" s="1254"/>
      <c r="G122" s="155"/>
      <c r="H122" s="156"/>
      <c r="I122" s="157"/>
      <c r="J122" s="250"/>
      <c r="K122" s="158"/>
      <c r="L122" s="161"/>
    </row>
    <row r="123" spans="1:12" ht="27" customHeight="1">
      <c r="A123" s="1253"/>
      <c r="B123" s="1218"/>
      <c r="C123" s="1218"/>
      <c r="D123" s="1218"/>
      <c r="E123" s="1218"/>
      <c r="F123" s="1254"/>
      <c r="G123" s="155"/>
      <c r="H123" s="156"/>
      <c r="I123" s="157"/>
      <c r="J123" s="250"/>
      <c r="K123" s="158"/>
      <c r="L123" s="161"/>
    </row>
    <row r="124" spans="1:12" ht="27" customHeight="1">
      <c r="A124" s="1253"/>
      <c r="B124" s="1218"/>
      <c r="C124" s="1218"/>
      <c r="D124" s="1218"/>
      <c r="E124" s="1218"/>
      <c r="F124" s="1254"/>
      <c r="G124" s="155"/>
      <c r="H124" s="156"/>
      <c r="I124" s="157"/>
      <c r="J124" s="250"/>
      <c r="K124" s="158"/>
      <c r="L124" s="161"/>
    </row>
    <row r="125" spans="1:12" ht="27" customHeight="1">
      <c r="A125" s="1253"/>
      <c r="B125" s="1218"/>
      <c r="C125" s="1218"/>
      <c r="D125" s="1218"/>
      <c r="E125" s="1218"/>
      <c r="F125" s="1254"/>
      <c r="G125" s="155"/>
      <c r="H125" s="156"/>
      <c r="I125" s="157"/>
      <c r="J125" s="250"/>
      <c r="K125" s="158"/>
      <c r="L125" s="161"/>
    </row>
    <row r="126" spans="1:12" ht="27" customHeight="1">
      <c r="A126" s="1253"/>
      <c r="B126" s="1218"/>
      <c r="C126" s="1218"/>
      <c r="D126" s="1218"/>
      <c r="E126" s="1218"/>
      <c r="F126" s="1254"/>
      <c r="G126" s="155"/>
      <c r="H126" s="156"/>
      <c r="I126" s="157"/>
      <c r="J126" s="250"/>
      <c r="K126" s="158"/>
      <c r="L126" s="161"/>
    </row>
    <row r="127" spans="1:12" ht="27" customHeight="1">
      <c r="A127" s="1253"/>
      <c r="B127" s="1218"/>
      <c r="C127" s="1218"/>
      <c r="D127" s="1218"/>
      <c r="E127" s="1218"/>
      <c r="F127" s="1254"/>
      <c r="G127" s="155"/>
      <c r="H127" s="156"/>
      <c r="I127" s="157"/>
      <c r="J127" s="250"/>
      <c r="K127" s="158"/>
      <c r="L127" s="161"/>
    </row>
    <row r="128" spans="1:12" ht="27" customHeight="1">
      <c r="A128" s="1253"/>
      <c r="B128" s="1218"/>
      <c r="C128" s="1218"/>
      <c r="D128" s="1218"/>
      <c r="E128" s="1218"/>
      <c r="F128" s="1254"/>
      <c r="G128" s="155"/>
      <c r="H128" s="156"/>
      <c r="I128" s="157"/>
      <c r="J128" s="250"/>
      <c r="K128" s="158"/>
      <c r="L128" s="161"/>
    </row>
    <row r="129" spans="1:12" ht="27" customHeight="1">
      <c r="A129" s="1253"/>
      <c r="B129" s="1218"/>
      <c r="C129" s="1218"/>
      <c r="D129" s="1218"/>
      <c r="E129" s="1218"/>
      <c r="F129" s="1254"/>
      <c r="G129" s="155"/>
      <c r="H129" s="156"/>
      <c r="I129" s="157"/>
      <c r="J129" s="250"/>
      <c r="K129" s="158"/>
      <c r="L129" s="161"/>
    </row>
    <row r="130" spans="1:12" ht="27" customHeight="1">
      <c r="A130" s="1253"/>
      <c r="B130" s="1218"/>
      <c r="C130" s="1218"/>
      <c r="D130" s="1218"/>
      <c r="E130" s="1218"/>
      <c r="F130" s="1254"/>
      <c r="G130" s="155"/>
      <c r="H130" s="156"/>
      <c r="I130" s="157"/>
      <c r="J130" s="250"/>
      <c r="K130" s="158"/>
      <c r="L130" s="161"/>
    </row>
    <row r="131" spans="1:12" ht="27" customHeight="1">
      <c r="A131" s="1253"/>
      <c r="B131" s="1218"/>
      <c r="C131" s="1218"/>
      <c r="D131" s="1218"/>
      <c r="E131" s="1218"/>
      <c r="F131" s="1254"/>
      <c r="G131" s="155"/>
      <c r="H131" s="156"/>
      <c r="I131" s="157"/>
      <c r="J131" s="250"/>
      <c r="K131" s="158"/>
      <c r="L131" s="161"/>
    </row>
    <row r="132" spans="1:12" ht="27" customHeight="1" thickBot="1">
      <c r="A132" s="1253"/>
      <c r="B132" s="1218"/>
      <c r="C132" s="1218"/>
      <c r="D132" s="1218"/>
      <c r="E132" s="1218"/>
      <c r="F132" s="1254"/>
      <c r="G132" s="155"/>
      <c r="H132" s="156"/>
      <c r="I132" s="157"/>
      <c r="J132" s="250"/>
      <c r="K132" s="168"/>
      <c r="L132" s="169"/>
    </row>
    <row r="133" spans="1:12" ht="27" customHeight="1" thickBot="1">
      <c r="A133" s="1274"/>
      <c r="B133" s="1275"/>
      <c r="C133" s="1275"/>
      <c r="D133" s="1275"/>
      <c r="E133" s="1275"/>
      <c r="F133" s="1275"/>
      <c r="G133" s="1275"/>
      <c r="H133" s="1276"/>
      <c r="I133" s="1277" t="s">
        <v>193</v>
      </c>
      <c r="J133" s="1278"/>
      <c r="K133" s="170"/>
      <c r="L133" s="171">
        <f>SUM(L108:L132)</f>
        <v>0</v>
      </c>
    </row>
    <row r="134" spans="1:12" ht="22.5" customHeight="1" thickBot="1">
      <c r="A134" s="1269"/>
      <c r="B134" s="1270"/>
      <c r="C134" s="1270"/>
      <c r="D134" s="1270"/>
      <c r="E134" s="1270"/>
      <c r="F134" s="1270"/>
      <c r="G134" s="1270"/>
      <c r="H134" s="1271"/>
      <c r="I134" s="1272" t="s">
        <v>180</v>
      </c>
      <c r="J134" s="1273"/>
      <c r="K134" s="172"/>
      <c r="L134" s="173">
        <f>L133+L84</f>
        <v>0</v>
      </c>
    </row>
  </sheetData>
  <sheetProtection/>
  <mergeCells count="154">
    <mergeCell ref="A29:L29"/>
    <mergeCell ref="I134:J134"/>
    <mergeCell ref="A131:F131"/>
    <mergeCell ref="A132:F132"/>
    <mergeCell ref="A133:H133"/>
    <mergeCell ref="I133:J133"/>
    <mergeCell ref="A128:F128"/>
    <mergeCell ref="A129:F129"/>
    <mergeCell ref="A130:F130"/>
    <mergeCell ref="A134:H134"/>
    <mergeCell ref="A124:F124"/>
    <mergeCell ref="A125:F125"/>
    <mergeCell ref="A126:F126"/>
    <mergeCell ref="A127:F127"/>
    <mergeCell ref="A120:F120"/>
    <mergeCell ref="A121:F121"/>
    <mergeCell ref="A122:F122"/>
    <mergeCell ref="A123:F123"/>
    <mergeCell ref="A116:F116"/>
    <mergeCell ref="A117:F117"/>
    <mergeCell ref="A118:F118"/>
    <mergeCell ref="A119:F119"/>
    <mergeCell ref="A112:F112"/>
    <mergeCell ref="A113:F113"/>
    <mergeCell ref="A114:F114"/>
    <mergeCell ref="A115:F115"/>
    <mergeCell ref="A108:F108"/>
    <mergeCell ref="A109:F109"/>
    <mergeCell ref="A110:F110"/>
    <mergeCell ref="A111:F111"/>
    <mergeCell ref="A106:G106"/>
    <mergeCell ref="H106:J106"/>
    <mergeCell ref="K106:L106"/>
    <mergeCell ref="A107:F107"/>
    <mergeCell ref="I102:J102"/>
    <mergeCell ref="A103:H103"/>
    <mergeCell ref="I103:J103"/>
    <mergeCell ref="A105:L105"/>
    <mergeCell ref="A99:F99"/>
    <mergeCell ref="A100:F100"/>
    <mergeCell ref="A101:F101"/>
    <mergeCell ref="A102:H102"/>
    <mergeCell ref="A95:F95"/>
    <mergeCell ref="A96:F96"/>
    <mergeCell ref="A97:F97"/>
    <mergeCell ref="A98:F98"/>
    <mergeCell ref="A91:F91"/>
    <mergeCell ref="A92:F92"/>
    <mergeCell ref="A93:F93"/>
    <mergeCell ref="A94:F94"/>
    <mergeCell ref="A87:F87"/>
    <mergeCell ref="A88:F88"/>
    <mergeCell ref="A89:F89"/>
    <mergeCell ref="A90:F90"/>
    <mergeCell ref="A83:F83"/>
    <mergeCell ref="A84:F84"/>
    <mergeCell ref="A85:F85"/>
    <mergeCell ref="A86:F86"/>
    <mergeCell ref="A79:F79"/>
    <mergeCell ref="A80:F80"/>
    <mergeCell ref="A81:F81"/>
    <mergeCell ref="A82:F82"/>
    <mergeCell ref="A76:F76"/>
    <mergeCell ref="A77:F77"/>
    <mergeCell ref="A78:F78"/>
    <mergeCell ref="A20:H20"/>
    <mergeCell ref="A21:L21"/>
    <mergeCell ref="A24:F24"/>
    <mergeCell ref="A22:H22"/>
    <mergeCell ref="A23:H23"/>
    <mergeCell ref="G24:L24"/>
    <mergeCell ref="A74:L74"/>
    <mergeCell ref="A75:G75"/>
    <mergeCell ref="H75:J75"/>
    <mergeCell ref="K75:L75"/>
    <mergeCell ref="A3:L3"/>
    <mergeCell ref="J6:L6"/>
    <mergeCell ref="J7:L7"/>
    <mergeCell ref="A5:L5"/>
    <mergeCell ref="A4:L4"/>
    <mergeCell ref="A6:D6"/>
    <mergeCell ref="A7:D7"/>
    <mergeCell ref="E6:H6"/>
    <mergeCell ref="E7:H7"/>
    <mergeCell ref="I20:J20"/>
    <mergeCell ref="A9:G9"/>
    <mergeCell ref="A18:F18"/>
    <mergeCell ref="A8:L8"/>
    <mergeCell ref="A19:F19"/>
    <mergeCell ref="A14:F14"/>
    <mergeCell ref="A15:F15"/>
    <mergeCell ref="A16:F16"/>
    <mergeCell ref="K9:L9"/>
    <mergeCell ref="H9:J9"/>
    <mergeCell ref="A17:F17"/>
    <mergeCell ref="A12:F12"/>
    <mergeCell ref="A13:F13"/>
    <mergeCell ref="A11:F11"/>
    <mergeCell ref="A10:F10"/>
    <mergeCell ref="A38:L38"/>
    <mergeCell ref="A37:L37"/>
    <mergeCell ref="A34:L34"/>
    <mergeCell ref="A33:L33"/>
    <mergeCell ref="A32:L32"/>
    <mergeCell ref="A36:L36"/>
    <mergeCell ref="A35:L35"/>
    <mergeCell ref="A61:F61"/>
    <mergeCell ref="A67:F67"/>
    <mergeCell ref="A63:F63"/>
    <mergeCell ref="A26:L26"/>
    <mergeCell ref="A27:L27"/>
    <mergeCell ref="A31:L31"/>
    <mergeCell ref="A30:L30"/>
    <mergeCell ref="H44:J44"/>
    <mergeCell ref="K44:L44"/>
    <mergeCell ref="A40:L40"/>
    <mergeCell ref="M10:N10"/>
    <mergeCell ref="M13:N13"/>
    <mergeCell ref="A49:F49"/>
    <mergeCell ref="A50:F50"/>
    <mergeCell ref="A45:F45"/>
    <mergeCell ref="A69:F69"/>
    <mergeCell ref="A57:F57"/>
    <mergeCell ref="A58:F58"/>
    <mergeCell ref="A59:F59"/>
    <mergeCell ref="A60:F60"/>
    <mergeCell ref="A62:F62"/>
    <mergeCell ref="A70:F70"/>
    <mergeCell ref="A72:H72"/>
    <mergeCell ref="I72:J72"/>
    <mergeCell ref="A71:H71"/>
    <mergeCell ref="I71:J71"/>
    <mergeCell ref="A65:F65"/>
    <mergeCell ref="A68:F68"/>
    <mergeCell ref="P7:S7"/>
    <mergeCell ref="A43:L43"/>
    <mergeCell ref="A44:G44"/>
    <mergeCell ref="A66:F66"/>
    <mergeCell ref="A51:F51"/>
    <mergeCell ref="A52:F52"/>
    <mergeCell ref="A53:F53"/>
    <mergeCell ref="A54:F54"/>
    <mergeCell ref="A55:F55"/>
    <mergeCell ref="A56:F56"/>
    <mergeCell ref="A39:L39"/>
    <mergeCell ref="A64:F64"/>
    <mergeCell ref="A46:F46"/>
    <mergeCell ref="A47:F47"/>
    <mergeCell ref="A48:F48"/>
    <mergeCell ref="T7:W7"/>
    <mergeCell ref="M7:N7"/>
    <mergeCell ref="M8:N8"/>
    <mergeCell ref="T8:W8"/>
    <mergeCell ref="P8:S8"/>
  </mergeCells>
  <dataValidations count="1">
    <dataValidation type="list" allowBlank="1" showInputMessage="1" showErrorMessage="1" sqref="G108:G132 G11:G19 G77:G101 G46:G70">
      <formula1>"○,X"</formula1>
    </dataValidation>
  </dataValidations>
  <printOptions horizontalCentered="1"/>
  <pageMargins left="0.7874015748031497" right="0.7874015748031497" top="0.78" bottom="0.31" header="0.33" footer="0.2"/>
  <pageSetup horizontalDpi="600" verticalDpi="600" orientation="portrait" paperSize="9" scale="90"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sheetPr>
  <dimension ref="A1:S82"/>
  <sheetViews>
    <sheetView showGridLines="0" zoomScalePageLayoutView="0" workbookViewId="0" topLeftCell="A1">
      <pane ySplit="1" topLeftCell="A2" activePane="bottomLeft" state="frozen"/>
      <selection pane="topLeft" activeCell="A35" sqref="A35"/>
      <selection pane="bottomLeft" activeCell="A3" sqref="A3:S3"/>
    </sheetView>
  </sheetViews>
  <sheetFormatPr defaultColWidth="9.00390625" defaultRowHeight="13.5"/>
  <cols>
    <col min="1" max="1" width="6.75390625" style="0" customWidth="1"/>
    <col min="2" max="2" width="6.25390625" style="0" customWidth="1"/>
    <col min="3" max="3" width="6.50390625" style="0" customWidth="1"/>
    <col min="4" max="4" width="8.00390625" style="0" customWidth="1"/>
    <col min="5" max="5" width="9.75390625" style="0" customWidth="1"/>
    <col min="6" max="6" width="9.50390625" style="0" customWidth="1"/>
    <col min="7" max="7" width="10.625" style="0" customWidth="1"/>
    <col min="8" max="8" width="8.25390625" style="0" customWidth="1"/>
    <col min="9" max="9" width="5.25390625" style="0" customWidth="1"/>
    <col min="10" max="11" width="7.625" style="0" customWidth="1"/>
    <col min="12" max="13" width="6.125" style="0" customWidth="1"/>
    <col min="14" max="15" width="6.625" style="0" customWidth="1"/>
    <col min="16" max="19" width="7.625" style="0" customWidth="1"/>
  </cols>
  <sheetData>
    <row r="1" spans="1:19" ht="36" customHeight="1">
      <c r="A1" s="1387" t="s">
        <v>714</v>
      </c>
      <c r="B1" s="1387"/>
      <c r="C1" s="1387"/>
      <c r="D1" s="1387"/>
      <c r="E1" s="1387"/>
      <c r="F1" s="1387"/>
      <c r="G1" s="1387"/>
      <c r="H1" s="1387"/>
      <c r="I1" s="1387"/>
      <c r="J1" s="1387"/>
      <c r="K1" s="1387"/>
      <c r="L1" s="1387"/>
      <c r="M1" s="1387"/>
      <c r="N1" s="1387"/>
      <c r="O1" s="1387"/>
      <c r="P1" s="1387"/>
      <c r="Q1" s="1387"/>
      <c r="R1" s="1387"/>
      <c r="S1" s="1387"/>
    </row>
    <row r="2" spans="1:19" ht="21" customHeight="1" thickBot="1">
      <c r="A2" s="1422" t="s">
        <v>997</v>
      </c>
      <c r="B2" s="1422"/>
      <c r="C2" s="1422"/>
      <c r="D2" s="1422"/>
      <c r="E2" s="1422"/>
      <c r="F2" s="1422"/>
      <c r="G2" s="1422"/>
      <c r="H2" s="1422"/>
      <c r="I2" s="1422"/>
      <c r="J2" s="1422"/>
      <c r="K2" s="1422"/>
      <c r="L2" s="1422"/>
      <c r="M2" s="1422"/>
      <c r="N2" s="1422"/>
      <c r="O2" s="1422"/>
      <c r="P2" s="1422"/>
      <c r="Q2" s="1422"/>
      <c r="R2" s="1422"/>
      <c r="S2" s="1422"/>
    </row>
    <row r="3" spans="1:19" ht="28.5" customHeight="1">
      <c r="A3" s="1425" t="s">
        <v>194</v>
      </c>
      <c r="B3" s="1426"/>
      <c r="C3" s="1426"/>
      <c r="D3" s="1426"/>
      <c r="E3" s="1426"/>
      <c r="F3" s="1426"/>
      <c r="G3" s="1426"/>
      <c r="H3" s="1426"/>
      <c r="I3" s="1426"/>
      <c r="J3" s="1426"/>
      <c r="K3" s="1426"/>
      <c r="L3" s="1426"/>
      <c r="M3" s="1426"/>
      <c r="N3" s="1426"/>
      <c r="O3" s="1426"/>
      <c r="P3" s="1427"/>
      <c r="Q3" s="1427"/>
      <c r="R3" s="1427"/>
      <c r="S3" s="1428"/>
    </row>
    <row r="4" spans="1:19" s="30" customFormat="1" ht="21.75" customHeight="1">
      <c r="A4" s="1205" t="s">
        <v>195</v>
      </c>
      <c r="B4" s="491"/>
      <c r="C4" s="491"/>
      <c r="D4" s="491"/>
      <c r="E4" s="491"/>
      <c r="F4" s="1294">
        <f>'소득공제신고서(1~3쪽)'!H5</f>
        <v>0</v>
      </c>
      <c r="G4" s="1294"/>
      <c r="H4" s="1294"/>
      <c r="I4" s="456" t="s">
        <v>196</v>
      </c>
      <c r="J4" s="457"/>
      <c r="K4" s="457"/>
      <c r="L4" s="457"/>
      <c r="M4" s="458"/>
      <c r="N4" s="1338"/>
      <c r="O4" s="1339"/>
      <c r="P4" s="1339"/>
      <c r="Q4" s="1339"/>
      <c r="R4" s="1339"/>
      <c r="S4" s="1340"/>
    </row>
    <row r="5" spans="1:19" s="30" customFormat="1" ht="28.5" customHeight="1" thickBot="1">
      <c r="A5" s="1429" t="s">
        <v>197</v>
      </c>
      <c r="B5" s="523"/>
      <c r="C5" s="523"/>
      <c r="D5" s="523"/>
      <c r="E5" s="523"/>
      <c r="F5" s="1448">
        <f>'소득공제신고서(1~3쪽)'!H6</f>
        <v>0</v>
      </c>
      <c r="G5" s="1449"/>
      <c r="H5" s="1450"/>
      <c r="I5" s="521" t="s">
        <v>153</v>
      </c>
      <c r="J5" s="522"/>
      <c r="K5" s="522"/>
      <c r="L5" s="522"/>
      <c r="M5" s="523"/>
      <c r="N5" s="1341">
        <f>'소득공제신고서(1~3쪽)'!AH6</f>
        <v>0</v>
      </c>
      <c r="O5" s="1342"/>
      <c r="P5" s="1342"/>
      <c r="Q5" s="1342"/>
      <c r="R5" s="1342"/>
      <c r="S5" s="1343"/>
    </row>
    <row r="6" spans="1:19" s="30" customFormat="1" ht="22.5" customHeight="1">
      <c r="A6" s="1430" t="s">
        <v>198</v>
      </c>
      <c r="B6" s="1418"/>
      <c r="C6" s="1418"/>
      <c r="D6" s="1418"/>
      <c r="E6" s="1418"/>
      <c r="F6" s="1418"/>
      <c r="G6" s="1418"/>
      <c r="H6" s="1418"/>
      <c r="I6" s="1418"/>
      <c r="J6" s="1418"/>
      <c r="K6" s="1418"/>
      <c r="L6" s="1418"/>
      <c r="M6" s="1418"/>
      <c r="N6" s="1418"/>
      <c r="O6" s="1418"/>
      <c r="P6" s="1419"/>
      <c r="Q6" s="1419"/>
      <c r="R6" s="1419"/>
      <c r="S6" s="1419"/>
    </row>
    <row r="7" spans="1:19" s="30" customFormat="1" ht="23.25" customHeight="1">
      <c r="A7" s="1248" t="s">
        <v>199</v>
      </c>
      <c r="B7" s="457"/>
      <c r="C7" s="457"/>
      <c r="D7" s="457"/>
      <c r="E7" s="457"/>
      <c r="F7" s="457"/>
      <c r="G7" s="527" t="s">
        <v>200</v>
      </c>
      <c r="H7" s="1350"/>
      <c r="I7" s="1350"/>
      <c r="J7" s="1350"/>
      <c r="K7" s="1350"/>
      <c r="L7" s="1350"/>
      <c r="M7" s="1350"/>
      <c r="N7" s="1350"/>
      <c r="O7" s="1350"/>
      <c r="P7" s="1350"/>
      <c r="Q7" s="1350"/>
      <c r="R7" s="1350"/>
      <c r="S7" s="1351"/>
    </row>
    <row r="8" spans="1:19" s="167" customFormat="1" ht="52.5" customHeight="1">
      <c r="A8" s="1359" t="s">
        <v>201</v>
      </c>
      <c r="B8" s="1358"/>
      <c r="C8" s="527" t="s">
        <v>202</v>
      </c>
      <c r="D8" s="1358"/>
      <c r="E8" s="50" t="s">
        <v>203</v>
      </c>
      <c r="F8" s="60" t="s">
        <v>204</v>
      </c>
      <c r="G8" s="60" t="s">
        <v>205</v>
      </c>
      <c r="H8" s="1454" t="s">
        <v>734</v>
      </c>
      <c r="I8" s="1454"/>
      <c r="J8" s="1315" t="s">
        <v>759</v>
      </c>
      <c r="K8" s="1316"/>
      <c r="L8" s="1315" t="s">
        <v>774</v>
      </c>
      <c r="M8" s="1316"/>
      <c r="N8" s="1315" t="s">
        <v>829</v>
      </c>
      <c r="O8" s="1316"/>
      <c r="P8" s="1315" t="s">
        <v>735</v>
      </c>
      <c r="Q8" s="1316"/>
      <c r="R8" s="1315" t="s">
        <v>736</v>
      </c>
      <c r="S8" s="1317"/>
    </row>
    <row r="9" spans="1:19" s="30" customFormat="1" ht="25.5" customHeight="1">
      <c r="A9" s="1352"/>
      <c r="B9" s="1353"/>
      <c r="C9" s="1356"/>
      <c r="D9" s="1353"/>
      <c r="E9" s="1392"/>
      <c r="F9" s="1394"/>
      <c r="G9" s="175" t="s">
        <v>206</v>
      </c>
      <c r="H9" s="1407">
        <f>SUM(J9:S9)</f>
        <v>0</v>
      </c>
      <c r="I9" s="1407"/>
      <c r="J9" s="1309">
        <v>0</v>
      </c>
      <c r="K9" s="1310"/>
      <c r="L9" s="1309">
        <v>0</v>
      </c>
      <c r="M9" s="1310"/>
      <c r="N9" s="1309">
        <v>0</v>
      </c>
      <c r="O9" s="1310"/>
      <c r="P9" s="1309">
        <v>0</v>
      </c>
      <c r="Q9" s="1310"/>
      <c r="R9" s="1309">
        <v>0</v>
      </c>
      <c r="S9" s="1311"/>
    </row>
    <row r="10" spans="1:19" s="30" customFormat="1" ht="25.5" customHeight="1">
      <c r="A10" s="1354"/>
      <c r="B10" s="1355"/>
      <c r="C10" s="1357"/>
      <c r="D10" s="1355"/>
      <c r="E10" s="1393"/>
      <c r="F10" s="1395"/>
      <c r="G10" s="176" t="s">
        <v>207</v>
      </c>
      <c r="H10" s="1408">
        <f>SUM(K10:S10)</f>
        <v>0</v>
      </c>
      <c r="I10" s="1408"/>
      <c r="J10" s="1309">
        <v>0</v>
      </c>
      <c r="K10" s="1310"/>
      <c r="L10" s="1309">
        <v>0</v>
      </c>
      <c r="M10" s="1310"/>
      <c r="N10" s="1309">
        <v>0</v>
      </c>
      <c r="O10" s="1310"/>
      <c r="P10" s="1309">
        <v>0</v>
      </c>
      <c r="Q10" s="1310"/>
      <c r="R10" s="1309">
        <v>0</v>
      </c>
      <c r="S10" s="1311"/>
    </row>
    <row r="11" spans="1:19" s="30" customFormat="1" ht="25.5" customHeight="1">
      <c r="A11" s="1352"/>
      <c r="B11" s="1353"/>
      <c r="C11" s="1356"/>
      <c r="D11" s="1353"/>
      <c r="E11" s="1392"/>
      <c r="F11" s="1394"/>
      <c r="G11" s="175" t="s">
        <v>206</v>
      </c>
      <c r="H11" s="1407">
        <f aca="true" t="shared" si="0" ref="H11:H16">SUM(K11:S11)</f>
        <v>0</v>
      </c>
      <c r="I11" s="1407"/>
      <c r="J11" s="1309">
        <v>0</v>
      </c>
      <c r="K11" s="1310"/>
      <c r="L11" s="1309">
        <v>0</v>
      </c>
      <c r="M11" s="1310"/>
      <c r="N11" s="1309">
        <v>0</v>
      </c>
      <c r="O11" s="1310"/>
      <c r="P11" s="1309">
        <v>0</v>
      </c>
      <c r="Q11" s="1310"/>
      <c r="R11" s="1309">
        <v>0</v>
      </c>
      <c r="S11" s="1311"/>
    </row>
    <row r="12" spans="1:19" s="30" customFormat="1" ht="25.5" customHeight="1">
      <c r="A12" s="1354"/>
      <c r="B12" s="1355"/>
      <c r="C12" s="1357"/>
      <c r="D12" s="1355"/>
      <c r="E12" s="1393"/>
      <c r="F12" s="1395"/>
      <c r="G12" s="176" t="s">
        <v>207</v>
      </c>
      <c r="H12" s="1408">
        <f t="shared" si="0"/>
        <v>0</v>
      </c>
      <c r="I12" s="1408"/>
      <c r="J12" s="1309">
        <v>0</v>
      </c>
      <c r="K12" s="1310"/>
      <c r="L12" s="1309">
        <v>0</v>
      </c>
      <c r="M12" s="1310"/>
      <c r="N12" s="1309">
        <v>0</v>
      </c>
      <c r="O12" s="1310"/>
      <c r="P12" s="1309">
        <v>0</v>
      </c>
      <c r="Q12" s="1310"/>
      <c r="R12" s="1309">
        <v>0</v>
      </c>
      <c r="S12" s="1311"/>
    </row>
    <row r="13" spans="1:19" s="30" customFormat="1" ht="25.5" customHeight="1">
      <c r="A13" s="1352"/>
      <c r="B13" s="1353"/>
      <c r="C13" s="1356"/>
      <c r="D13" s="1353"/>
      <c r="E13" s="1392"/>
      <c r="F13" s="1394"/>
      <c r="G13" s="175" t="s">
        <v>206</v>
      </c>
      <c r="H13" s="1407">
        <f t="shared" si="0"/>
        <v>0</v>
      </c>
      <c r="I13" s="1407"/>
      <c r="J13" s="1309">
        <v>0</v>
      </c>
      <c r="K13" s="1310"/>
      <c r="L13" s="1309">
        <v>0</v>
      </c>
      <c r="M13" s="1310"/>
      <c r="N13" s="1309">
        <v>0</v>
      </c>
      <c r="O13" s="1310"/>
      <c r="P13" s="1309">
        <v>0</v>
      </c>
      <c r="Q13" s="1310"/>
      <c r="R13" s="1309">
        <v>0</v>
      </c>
      <c r="S13" s="1311"/>
    </row>
    <row r="14" spans="1:19" s="30" customFormat="1" ht="25.5" customHeight="1">
      <c r="A14" s="1354"/>
      <c r="B14" s="1355"/>
      <c r="C14" s="1357"/>
      <c r="D14" s="1355"/>
      <c r="E14" s="1393"/>
      <c r="F14" s="1395"/>
      <c r="G14" s="176" t="s">
        <v>207</v>
      </c>
      <c r="H14" s="1408">
        <f t="shared" si="0"/>
        <v>0</v>
      </c>
      <c r="I14" s="1408"/>
      <c r="J14" s="1309">
        <v>0</v>
      </c>
      <c r="K14" s="1310"/>
      <c r="L14" s="1309">
        <v>0</v>
      </c>
      <c r="M14" s="1310"/>
      <c r="N14" s="1309">
        <v>0</v>
      </c>
      <c r="O14" s="1310"/>
      <c r="P14" s="1309">
        <v>0</v>
      </c>
      <c r="Q14" s="1310"/>
      <c r="R14" s="1309">
        <v>0</v>
      </c>
      <c r="S14" s="1311"/>
    </row>
    <row r="15" spans="1:19" s="30" customFormat="1" ht="25.5" customHeight="1">
      <c r="A15" s="1352"/>
      <c r="B15" s="1353"/>
      <c r="C15" s="1356"/>
      <c r="D15" s="1353"/>
      <c r="E15" s="1392"/>
      <c r="F15" s="1394"/>
      <c r="G15" s="175" t="s">
        <v>206</v>
      </c>
      <c r="H15" s="1407">
        <f t="shared" si="0"/>
        <v>0</v>
      </c>
      <c r="I15" s="1407"/>
      <c r="J15" s="1309">
        <v>0</v>
      </c>
      <c r="K15" s="1310"/>
      <c r="L15" s="1309">
        <v>0</v>
      </c>
      <c r="M15" s="1310"/>
      <c r="N15" s="1309">
        <v>0</v>
      </c>
      <c r="O15" s="1310"/>
      <c r="P15" s="1309">
        <v>0</v>
      </c>
      <c r="Q15" s="1310"/>
      <c r="R15" s="1309">
        <v>0</v>
      </c>
      <c r="S15" s="1311"/>
    </row>
    <row r="16" spans="1:19" s="30" customFormat="1" ht="25.5" customHeight="1" thickBot="1">
      <c r="A16" s="1354"/>
      <c r="B16" s="1355"/>
      <c r="C16" s="1357"/>
      <c r="D16" s="1355"/>
      <c r="E16" s="1393"/>
      <c r="F16" s="1395"/>
      <c r="G16" s="176" t="s">
        <v>207</v>
      </c>
      <c r="H16" s="1408">
        <f t="shared" si="0"/>
        <v>0</v>
      </c>
      <c r="I16" s="1408"/>
      <c r="J16" s="1309">
        <v>0</v>
      </c>
      <c r="K16" s="1310"/>
      <c r="L16" s="1309">
        <v>0</v>
      </c>
      <c r="M16" s="1310"/>
      <c r="N16" s="1309">
        <v>0</v>
      </c>
      <c r="O16" s="1310"/>
      <c r="P16" s="1309">
        <v>0</v>
      </c>
      <c r="Q16" s="1310"/>
      <c r="R16" s="1309">
        <v>0</v>
      </c>
      <c r="S16" s="1311"/>
    </row>
    <row r="17" spans="1:19" s="30" customFormat="1" ht="29.25" customHeight="1" thickBot="1">
      <c r="A17" s="1404" t="s">
        <v>208</v>
      </c>
      <c r="B17" s="1405"/>
      <c r="C17" s="1405"/>
      <c r="D17" s="1405"/>
      <c r="E17" s="1405"/>
      <c r="F17" s="1405"/>
      <c r="G17" s="1406"/>
      <c r="H17" s="1333">
        <f>SUM(H9:I16)</f>
        <v>0</v>
      </c>
      <c r="I17" s="1334"/>
      <c r="J17" s="1331">
        <f>SUM(J9:K16)</f>
        <v>0</v>
      </c>
      <c r="K17" s="1332"/>
      <c r="L17" s="1331">
        <f>SUM(L9:M16)</f>
        <v>0</v>
      </c>
      <c r="M17" s="1332"/>
      <c r="N17" s="1331">
        <f>SUM(N9:O16)</f>
        <v>0</v>
      </c>
      <c r="O17" s="1332"/>
      <c r="P17" s="1331">
        <f>SUM(P9:Q16)</f>
        <v>0</v>
      </c>
      <c r="Q17" s="1332"/>
      <c r="R17" s="1331">
        <f>SUM(R9:S16)</f>
        <v>0</v>
      </c>
      <c r="S17" s="1332"/>
    </row>
    <row r="18" spans="1:19" ht="20.25" customHeight="1">
      <c r="A18" s="1435" t="s">
        <v>209</v>
      </c>
      <c r="B18" s="1435"/>
      <c r="C18" s="1435"/>
      <c r="D18" s="1435"/>
      <c r="E18" s="1435"/>
      <c r="F18" s="1435"/>
      <c r="G18" s="1435"/>
      <c r="H18" s="1435"/>
      <c r="I18" s="1435"/>
      <c r="J18" s="1435"/>
      <c r="K18" s="1435"/>
      <c r="L18" s="1435"/>
      <c r="M18" s="1435"/>
      <c r="N18" s="1435"/>
      <c r="O18" s="1435"/>
      <c r="P18" s="1435"/>
      <c r="Q18" s="1435"/>
      <c r="R18" s="1435"/>
      <c r="S18" s="1435"/>
    </row>
    <row r="19" spans="1:19" ht="17.25" customHeight="1">
      <c r="A19" s="595" t="s">
        <v>737</v>
      </c>
      <c r="B19" s="1389"/>
      <c r="C19" s="595" t="s">
        <v>738</v>
      </c>
      <c r="D19" s="1389"/>
      <c r="E19" s="1324" t="s">
        <v>739</v>
      </c>
      <c r="F19" s="1451"/>
      <c r="G19" s="595" t="s">
        <v>998</v>
      </c>
      <c r="H19" s="523"/>
      <c r="I19" s="456" t="s">
        <v>715</v>
      </c>
      <c r="J19" s="457"/>
      <c r="K19" s="457"/>
      <c r="L19" s="457"/>
      <c r="M19" s="457"/>
      <c r="N19" s="457"/>
      <c r="O19" s="457"/>
      <c r="P19" s="458"/>
      <c r="Q19" s="1324" t="s">
        <v>1002</v>
      </c>
      <c r="R19" s="653"/>
      <c r="S19" s="1325"/>
    </row>
    <row r="20" spans="1:19" s="30" customFormat="1" ht="26.25" customHeight="1">
      <c r="A20" s="1390"/>
      <c r="B20" s="1391"/>
      <c r="C20" s="1390"/>
      <c r="D20" s="1391"/>
      <c r="E20" s="1452"/>
      <c r="F20" s="1453"/>
      <c r="G20" s="470"/>
      <c r="H20" s="472"/>
      <c r="I20" s="546" t="s">
        <v>740</v>
      </c>
      <c r="J20" s="546"/>
      <c r="K20" s="546"/>
      <c r="L20" s="1315" t="s">
        <v>999</v>
      </c>
      <c r="M20" s="778"/>
      <c r="N20" s="779"/>
      <c r="O20" s="1315" t="s">
        <v>1000</v>
      </c>
      <c r="P20" s="779"/>
      <c r="Q20" s="658"/>
      <c r="R20" s="659"/>
      <c r="S20" s="1326"/>
    </row>
    <row r="21" spans="1:19" s="30" customFormat="1" ht="30" customHeight="1">
      <c r="A21" s="1441">
        <f>ROUNDDOWN(P17*30%,0)</f>
        <v>0</v>
      </c>
      <c r="B21" s="1362"/>
      <c r="C21" s="1441">
        <f>ROUNDDOWN(R17*30%,0)</f>
        <v>0</v>
      </c>
      <c r="D21" s="1362"/>
      <c r="E21" s="1327">
        <f>ROUNDDOWN((L17+N17)*30%,0)</f>
        <v>0</v>
      </c>
      <c r="F21" s="1362"/>
      <c r="G21" s="1327">
        <f>ROUNDDOWN(J17*15%,0)</f>
        <v>0</v>
      </c>
      <c r="H21" s="1330"/>
      <c r="I21" s="1327"/>
      <c r="J21" s="1328"/>
      <c r="K21" s="1330"/>
      <c r="L21" s="1321">
        <f>ROUNDDOWN(I21*25%,0)</f>
        <v>0</v>
      </c>
      <c r="M21" s="1322"/>
      <c r="N21" s="1323"/>
      <c r="O21" s="1321">
        <f>M26+M27</f>
        <v>0</v>
      </c>
      <c r="P21" s="1323"/>
      <c r="Q21" s="1327">
        <f>H30</f>
        <v>0</v>
      </c>
      <c r="R21" s="1328"/>
      <c r="S21" s="1329"/>
    </row>
    <row r="22" spans="1:19" s="30" customFormat="1" ht="45.75" customHeight="1">
      <c r="A22" s="1360" t="s">
        <v>1003</v>
      </c>
      <c r="B22" s="1361"/>
      <c r="C22" s="1360" t="s">
        <v>1018</v>
      </c>
      <c r="D22" s="1361"/>
      <c r="E22" s="1344" t="s">
        <v>1004</v>
      </c>
      <c r="F22" s="1411"/>
      <c r="G22" s="1344" t="s">
        <v>1005</v>
      </c>
      <c r="H22" s="1345"/>
      <c r="I22" s="1345"/>
      <c r="J22" s="1346"/>
      <c r="K22" s="1347" t="s">
        <v>1006</v>
      </c>
      <c r="L22" s="1348"/>
      <c r="M22" s="1348"/>
      <c r="N22" s="1349"/>
      <c r="O22" s="527" t="s">
        <v>1007</v>
      </c>
      <c r="P22" s="1350"/>
      <c r="Q22" s="1350"/>
      <c r="R22" s="1350"/>
      <c r="S22" s="1351"/>
    </row>
    <row r="23" spans="1:19" s="30" customFormat="1" ht="34.5" customHeight="1">
      <c r="A23" s="1441">
        <f>(A21+C21+E21+G21)-O21+Q21</f>
        <v>0</v>
      </c>
      <c r="B23" s="1362"/>
      <c r="C23" s="1327">
        <f>MIN(3000000,I21*20%)</f>
        <v>0</v>
      </c>
      <c r="D23" s="1362"/>
      <c r="E23" s="1327">
        <f>ROUNDDOWN(MIN(A23,C23),0)</f>
        <v>0</v>
      </c>
      <c r="F23" s="1362"/>
      <c r="G23" s="1327">
        <f>IF(MIN(IF(A23-C23&gt;0,A23-C23,0),A21)&gt;1000000,1000000,MIN(IF(A23-C23&gt;0,A23-C23,0),A21))</f>
        <v>0</v>
      </c>
      <c r="H23" s="1328"/>
      <c r="I23" s="1328"/>
      <c r="J23" s="1330"/>
      <c r="K23" s="1327">
        <f>IF(MIN(IF(A23-C23-G23&gt;0,A23-C23-G23,0),C21)&gt;1000000,1000000,MIN(IF(A23-C23-G23&gt;0,A23-C23-G23,0),C21))</f>
        <v>0</v>
      </c>
      <c r="L23" s="1328"/>
      <c r="M23" s="1328"/>
      <c r="N23" s="1330"/>
      <c r="O23" s="1321">
        <f>E23+G23+K23</f>
        <v>0</v>
      </c>
      <c r="P23" s="1322"/>
      <c r="Q23" s="1322"/>
      <c r="R23" s="1322"/>
      <c r="S23" s="1388"/>
    </row>
    <row r="24" spans="1:19" s="30" customFormat="1" ht="18.75" customHeight="1">
      <c r="A24" s="1423" t="s">
        <v>746</v>
      </c>
      <c r="B24" s="1424"/>
      <c r="C24" s="1424"/>
      <c r="D24" s="1424"/>
      <c r="E24" s="1424"/>
      <c r="F24" s="1424"/>
      <c r="G24" s="1424"/>
      <c r="H24" s="1424"/>
      <c r="I24" s="1424"/>
      <c r="J24" s="1424"/>
      <c r="K24" s="1424"/>
      <c r="L24" s="1399"/>
      <c r="M24" s="1399"/>
      <c r="N24" s="1399"/>
      <c r="O24" s="1399"/>
      <c r="P24" s="1399"/>
      <c r="Q24" s="1399"/>
      <c r="R24" s="1399"/>
      <c r="S24" s="1399"/>
    </row>
    <row r="25" spans="1:19" s="30" customFormat="1" ht="21.75" customHeight="1">
      <c r="A25" s="1438" t="s">
        <v>210</v>
      </c>
      <c r="B25" s="1439"/>
      <c r="C25" s="1439"/>
      <c r="D25" s="1439"/>
      <c r="E25" s="1440"/>
      <c r="F25" s="1208" t="s">
        <v>716</v>
      </c>
      <c r="G25" s="1207"/>
      <c r="H25" s="1207"/>
      <c r="I25" s="1207"/>
      <c r="J25" s="1207"/>
      <c r="K25" s="1207"/>
      <c r="L25" s="367"/>
      <c r="M25" s="456" t="s">
        <v>743</v>
      </c>
      <c r="N25" s="457"/>
      <c r="O25" s="457"/>
      <c r="P25" s="457"/>
      <c r="Q25" s="458"/>
      <c r="R25" s="55"/>
      <c r="S25" s="317"/>
    </row>
    <row r="26" spans="1:19" s="30" customFormat="1" ht="34.5" customHeight="1">
      <c r="A26" s="1442" t="s">
        <v>744</v>
      </c>
      <c r="B26" s="1443"/>
      <c r="C26" s="1443"/>
      <c r="D26" s="1443"/>
      <c r="E26" s="1444"/>
      <c r="F26" s="384" t="s">
        <v>741</v>
      </c>
      <c r="G26" s="385"/>
      <c r="H26" s="385"/>
      <c r="I26" s="385"/>
      <c r="J26" s="385"/>
      <c r="K26" s="385"/>
      <c r="L26" s="386"/>
      <c r="M26" s="1372">
        <f>ROUNDDOWN(IF(L21&lt;=(J17),(L21*15%),0),0)</f>
        <v>0</v>
      </c>
      <c r="N26" s="1373"/>
      <c r="O26" s="1373"/>
      <c r="P26" s="1373"/>
      <c r="Q26" s="1374"/>
      <c r="R26" s="368"/>
      <c r="S26" s="318"/>
    </row>
    <row r="27" spans="1:19" s="30" customFormat="1" ht="36" customHeight="1" thickBot="1">
      <c r="A27" s="1445" t="s">
        <v>745</v>
      </c>
      <c r="B27" s="1446"/>
      <c r="C27" s="1446"/>
      <c r="D27" s="1446"/>
      <c r="E27" s="1447"/>
      <c r="F27" s="387" t="s">
        <v>742</v>
      </c>
      <c r="G27" s="388"/>
      <c r="H27" s="388"/>
      <c r="I27" s="388"/>
      <c r="J27" s="388"/>
      <c r="K27" s="388"/>
      <c r="L27" s="389"/>
      <c r="M27" s="1375">
        <f>ROUNDDOWN(IF(L21&gt;(J17),((J17)*15%)+((L21-(J17))*30%),0),0)</f>
        <v>0</v>
      </c>
      <c r="N27" s="1376"/>
      <c r="O27" s="1376"/>
      <c r="P27" s="1376"/>
      <c r="Q27" s="1377"/>
      <c r="R27" s="369"/>
      <c r="S27" s="318"/>
    </row>
    <row r="28" spans="1:19" s="46" customFormat="1" ht="17.25" customHeight="1">
      <c r="A28" s="1398" t="s">
        <v>1008</v>
      </c>
      <c r="B28" s="1399"/>
      <c r="C28" s="1399"/>
      <c r="D28" s="1399"/>
      <c r="E28" s="1399"/>
      <c r="F28" s="1399"/>
      <c r="G28" s="1399"/>
      <c r="H28" s="1399"/>
      <c r="I28" s="1399"/>
      <c r="J28" s="1399"/>
      <c r="K28" s="1399"/>
      <c r="L28" s="1399"/>
      <c r="M28" s="1399"/>
      <c r="N28" s="1399"/>
      <c r="O28" s="1399"/>
      <c r="P28" s="1399"/>
      <c r="Q28" s="1399"/>
      <c r="R28" s="1400"/>
      <c r="S28" s="1400"/>
    </row>
    <row r="29" spans="1:19" s="46" customFormat="1" ht="20.25" customHeight="1">
      <c r="A29" s="1314" t="s">
        <v>1009</v>
      </c>
      <c r="B29" s="1314"/>
      <c r="C29" s="1314"/>
      <c r="D29" s="1312" t="s">
        <v>1010</v>
      </c>
      <c r="E29" s="1312"/>
      <c r="F29" s="1312" t="s">
        <v>1011</v>
      </c>
      <c r="G29" s="1312"/>
      <c r="H29" s="1312" t="s">
        <v>1012</v>
      </c>
      <c r="I29" s="1312"/>
      <c r="J29" s="1312"/>
      <c r="K29" s="1312"/>
      <c r="L29" s="1312"/>
      <c r="M29" s="1312"/>
      <c r="N29" s="1312"/>
      <c r="O29" s="1312"/>
      <c r="P29" s="1312"/>
      <c r="Q29" s="1312"/>
      <c r="R29" s="1312"/>
      <c r="S29" s="1312"/>
    </row>
    <row r="30" spans="1:19" s="46" customFormat="1" ht="21.75" customHeight="1">
      <c r="A30" s="1314" t="s">
        <v>1013</v>
      </c>
      <c r="B30" s="1314"/>
      <c r="C30" s="1314"/>
      <c r="D30" s="1312" t="s">
        <v>1015</v>
      </c>
      <c r="E30" s="1312"/>
      <c r="F30" s="1313"/>
      <c r="G30" s="1313"/>
      <c r="H30" s="1318">
        <f>ROUNDDOWN((F33-(F32*50%))*10%,0)</f>
        <v>0</v>
      </c>
      <c r="I30" s="1319"/>
      <c r="J30" s="1319"/>
      <c r="K30" s="1319"/>
      <c r="L30" s="1319"/>
      <c r="M30" s="1319"/>
      <c r="N30" s="1319"/>
      <c r="O30" s="1319"/>
      <c r="P30" s="1319"/>
      <c r="Q30" s="1319"/>
      <c r="R30" s="1319"/>
      <c r="S30" s="1320"/>
    </row>
    <row r="31" spans="1:19" s="46" customFormat="1" ht="21.75" customHeight="1">
      <c r="A31" s="1314"/>
      <c r="B31" s="1314"/>
      <c r="C31" s="1314"/>
      <c r="D31" s="1312" t="s">
        <v>1016</v>
      </c>
      <c r="E31" s="1312"/>
      <c r="F31" s="1313"/>
      <c r="G31" s="1313"/>
      <c r="H31" s="1378" t="s">
        <v>1131</v>
      </c>
      <c r="I31" s="1379"/>
      <c r="J31" s="1379"/>
      <c r="K31" s="1379"/>
      <c r="L31" s="1379"/>
      <c r="M31" s="1379"/>
      <c r="N31" s="1379"/>
      <c r="O31" s="1379"/>
      <c r="P31" s="1379"/>
      <c r="Q31" s="1379"/>
      <c r="R31" s="1379"/>
      <c r="S31" s="1380"/>
    </row>
    <row r="32" spans="1:19" s="46" customFormat="1" ht="28.5" customHeight="1">
      <c r="A32" s="1314" t="s">
        <v>1014</v>
      </c>
      <c r="B32" s="1314"/>
      <c r="C32" s="1314"/>
      <c r="D32" s="1312" t="s">
        <v>1015</v>
      </c>
      <c r="E32" s="1312"/>
      <c r="F32" s="1313"/>
      <c r="G32" s="1313"/>
      <c r="H32" s="1381"/>
      <c r="I32" s="1382"/>
      <c r="J32" s="1382"/>
      <c r="K32" s="1382"/>
      <c r="L32" s="1382"/>
      <c r="M32" s="1382"/>
      <c r="N32" s="1382"/>
      <c r="O32" s="1382"/>
      <c r="P32" s="1382"/>
      <c r="Q32" s="1382"/>
      <c r="R32" s="1382"/>
      <c r="S32" s="1383"/>
    </row>
    <row r="33" spans="1:19" s="46" customFormat="1" ht="31.5" customHeight="1">
      <c r="A33" s="1314"/>
      <c r="B33" s="1314"/>
      <c r="C33" s="1314"/>
      <c r="D33" s="1314" t="s">
        <v>1017</v>
      </c>
      <c r="E33" s="1312"/>
      <c r="F33" s="1313"/>
      <c r="G33" s="1313"/>
      <c r="H33" s="1384"/>
      <c r="I33" s="1385"/>
      <c r="J33" s="1385"/>
      <c r="K33" s="1385"/>
      <c r="L33" s="1385"/>
      <c r="M33" s="1385"/>
      <c r="N33" s="1385"/>
      <c r="O33" s="1385"/>
      <c r="P33" s="1385"/>
      <c r="Q33" s="1385"/>
      <c r="R33" s="1385"/>
      <c r="S33" s="1386"/>
    </row>
    <row r="34" spans="1:19" s="30" customFormat="1" ht="18.75" customHeight="1">
      <c r="A34" s="319" t="s">
        <v>211</v>
      </c>
      <c r="B34" s="320"/>
      <c r="C34" s="320"/>
      <c r="D34" s="320"/>
      <c r="E34" s="320"/>
      <c r="F34" s="320"/>
      <c r="G34" s="320"/>
      <c r="H34" s="320"/>
      <c r="I34" s="320"/>
      <c r="J34" s="320"/>
      <c r="K34" s="320"/>
      <c r="L34" s="320"/>
      <c r="M34" s="320"/>
      <c r="N34" s="320"/>
      <c r="O34" s="320"/>
      <c r="P34" s="320"/>
      <c r="Q34" s="320"/>
      <c r="R34" s="320"/>
      <c r="S34" s="321"/>
    </row>
    <row r="35" spans="1:19" s="30" customFormat="1" ht="10.5" customHeight="1">
      <c r="A35" s="331"/>
      <c r="B35" s="332"/>
      <c r="C35" s="332"/>
      <c r="D35" s="332"/>
      <c r="E35" s="332"/>
      <c r="F35" s="332"/>
      <c r="G35" s="332"/>
      <c r="H35" s="332"/>
      <c r="I35" s="332"/>
      <c r="J35" s="332"/>
      <c r="K35" s="332"/>
      <c r="L35" s="332"/>
      <c r="M35" s="332"/>
      <c r="N35" s="332"/>
      <c r="O35" s="332"/>
      <c r="P35" s="332"/>
      <c r="Q35" s="332"/>
      <c r="R35" s="332"/>
      <c r="S35" s="333"/>
    </row>
    <row r="36" spans="1:19" s="30" customFormat="1" ht="24" customHeight="1">
      <c r="A36" s="178"/>
      <c r="B36" s="91"/>
      <c r="C36" s="91"/>
      <c r="D36" s="91"/>
      <c r="E36" s="91"/>
      <c r="F36" s="179"/>
      <c r="G36" s="179"/>
      <c r="H36" s="179"/>
      <c r="I36" s="179"/>
      <c r="J36" s="179"/>
      <c r="K36" s="180" t="s">
        <v>1001</v>
      </c>
      <c r="L36" s="180"/>
      <c r="M36" s="181" t="s">
        <v>212</v>
      </c>
      <c r="N36" s="181"/>
      <c r="O36" s="182" t="s">
        <v>213</v>
      </c>
      <c r="P36" s="182"/>
      <c r="Q36" s="46"/>
      <c r="R36" s="46"/>
      <c r="S36" s="183"/>
    </row>
    <row r="37" spans="1:19" s="30" customFormat="1" ht="23.25" customHeight="1">
      <c r="A37" s="178"/>
      <c r="B37" s="91"/>
      <c r="C37" s="91"/>
      <c r="D37" s="91"/>
      <c r="E37" s="91"/>
      <c r="F37" s="179"/>
      <c r="G37" s="179"/>
      <c r="H37" s="179"/>
      <c r="I37" s="179"/>
      <c r="J37" s="179"/>
      <c r="K37" s="179" t="s">
        <v>214</v>
      </c>
      <c r="L37" s="179"/>
      <c r="M37" s="184">
        <f>F4</f>
        <v>0</v>
      </c>
      <c r="N37" s="184"/>
      <c r="O37" s="91" t="s">
        <v>182</v>
      </c>
      <c r="P37" s="91"/>
      <c r="Q37" s="322"/>
      <c r="R37" s="322"/>
      <c r="S37" s="185"/>
    </row>
    <row r="38" spans="1:19" s="30" customFormat="1" ht="18" customHeight="1">
      <c r="A38" s="1436"/>
      <c r="B38" s="1437"/>
      <c r="C38" s="330"/>
      <c r="D38" s="186" t="s">
        <v>132</v>
      </c>
      <c r="E38" s="186"/>
      <c r="F38" s="162"/>
      <c r="G38" s="162"/>
      <c r="H38" s="162"/>
      <c r="I38" s="162"/>
      <c r="J38" s="162"/>
      <c r="K38" s="162"/>
      <c r="L38" s="162"/>
      <c r="M38" s="187"/>
      <c r="N38" s="187"/>
      <c r="O38" s="187"/>
      <c r="P38" s="187"/>
      <c r="Q38" s="323"/>
      <c r="R38" s="323"/>
      <c r="S38" s="188"/>
    </row>
    <row r="39" spans="1:19" s="30" customFormat="1" ht="27.75" customHeight="1">
      <c r="A39" s="1431" t="s">
        <v>215</v>
      </c>
      <c r="B39" s="1432"/>
      <c r="C39" s="1401" t="s">
        <v>216</v>
      </c>
      <c r="D39" s="1402"/>
      <c r="E39" s="1402"/>
      <c r="F39" s="1402"/>
      <c r="G39" s="1402"/>
      <c r="H39" s="1402"/>
      <c r="I39" s="1402"/>
      <c r="J39" s="1402"/>
      <c r="K39" s="1402"/>
      <c r="L39" s="1402"/>
      <c r="M39" s="1402"/>
      <c r="N39" s="1402"/>
      <c r="O39" s="1402"/>
      <c r="P39" s="1402"/>
      <c r="Q39" s="1402"/>
      <c r="R39" s="1402"/>
      <c r="S39" s="1403"/>
    </row>
    <row r="40" spans="1:19" s="30" customFormat="1" ht="32.25" customHeight="1" thickBot="1">
      <c r="A40" s="1433"/>
      <c r="B40" s="1434"/>
      <c r="C40" s="1363" t="s">
        <v>220</v>
      </c>
      <c r="D40" s="1364"/>
      <c r="E40" s="1364"/>
      <c r="F40" s="1364"/>
      <c r="G40" s="1364"/>
      <c r="H40" s="1364"/>
      <c r="I40" s="1364"/>
      <c r="J40" s="1364"/>
      <c r="K40" s="1364"/>
      <c r="L40" s="1364"/>
      <c r="M40" s="1364"/>
      <c r="N40" s="1364"/>
      <c r="O40" s="1364"/>
      <c r="P40" s="1364"/>
      <c r="Q40" s="1364"/>
      <c r="R40" s="1364"/>
      <c r="S40" s="1365"/>
    </row>
    <row r="41" spans="1:19" ht="13.5">
      <c r="A41" s="1409" t="s">
        <v>221</v>
      </c>
      <c r="B41" s="1410"/>
      <c r="C41" s="1410"/>
      <c r="D41" s="1410"/>
      <c r="E41" s="1410"/>
      <c r="F41" s="1410"/>
      <c r="G41" s="1410"/>
      <c r="H41" s="1410"/>
      <c r="I41" s="1410"/>
      <c r="J41" s="1410"/>
      <c r="K41" s="1410"/>
      <c r="L41" s="1410"/>
      <c r="M41" s="1410"/>
      <c r="N41" s="1410"/>
      <c r="O41" s="1410"/>
      <c r="P41" s="1410"/>
      <c r="Q41" s="1410"/>
      <c r="R41" s="1410"/>
      <c r="S41" s="1410"/>
    </row>
    <row r="42" spans="1:19" ht="13.5">
      <c r="A42" s="189"/>
      <c r="B42" s="189"/>
      <c r="C42" s="189"/>
      <c r="D42" s="189"/>
      <c r="E42" s="189"/>
      <c r="F42" s="189"/>
      <c r="G42" s="189"/>
      <c r="H42" s="189"/>
      <c r="I42" s="189"/>
      <c r="J42" s="189"/>
      <c r="K42" s="189"/>
      <c r="L42" s="189"/>
      <c r="M42" s="189"/>
      <c r="N42" s="189"/>
      <c r="O42" s="189"/>
      <c r="P42" s="189"/>
      <c r="Q42" s="189"/>
      <c r="R42" s="189"/>
      <c r="S42" s="189"/>
    </row>
    <row r="43" spans="1:19" ht="13.5">
      <c r="A43" s="328"/>
      <c r="B43" s="189"/>
      <c r="C43" s="189"/>
      <c r="D43" s="189"/>
      <c r="E43" s="189"/>
      <c r="F43" s="189"/>
      <c r="G43" s="189"/>
      <c r="H43" s="189"/>
      <c r="I43" s="189"/>
      <c r="J43" s="189"/>
      <c r="K43" s="189"/>
      <c r="L43" s="189"/>
      <c r="M43" s="189"/>
      <c r="N43" s="189"/>
      <c r="O43" s="189"/>
      <c r="P43" s="189"/>
      <c r="Q43" s="189"/>
      <c r="R43" s="189"/>
      <c r="S43" s="189"/>
    </row>
    <row r="44" spans="1:19" ht="29.25" customHeight="1" thickBot="1">
      <c r="A44" s="328"/>
      <c r="B44" s="189"/>
      <c r="C44" s="189"/>
      <c r="D44" s="189"/>
      <c r="E44" s="189"/>
      <c r="F44" s="189"/>
      <c r="G44" s="189"/>
      <c r="H44" s="189"/>
      <c r="I44" s="189"/>
      <c r="J44" s="189"/>
      <c r="K44" s="189"/>
      <c r="L44" s="189"/>
      <c r="M44" s="189"/>
      <c r="N44" s="189"/>
      <c r="O44" s="189"/>
      <c r="P44" s="189"/>
      <c r="Q44" s="189"/>
      <c r="R44" s="189"/>
      <c r="S44" s="189" t="s">
        <v>222</v>
      </c>
    </row>
    <row r="45" spans="1:19" ht="29.25" customHeight="1">
      <c r="A45" s="190"/>
      <c r="B45" s="191"/>
      <c r="C45" s="191"/>
      <c r="D45" s="191"/>
      <c r="E45" s="191"/>
      <c r="F45" s="191"/>
      <c r="G45" s="191"/>
      <c r="H45" s="191"/>
      <c r="I45" s="191"/>
      <c r="J45" s="191"/>
      <c r="K45" s="191"/>
      <c r="L45" s="191"/>
      <c r="M45" s="191"/>
      <c r="N45" s="191"/>
      <c r="O45" s="191"/>
      <c r="P45" s="191"/>
      <c r="Q45" s="191"/>
      <c r="R45" s="191"/>
      <c r="S45" s="192"/>
    </row>
    <row r="46" spans="1:19" ht="18.75">
      <c r="A46" s="1369" t="s">
        <v>223</v>
      </c>
      <c r="B46" s="1370"/>
      <c r="C46" s="1370"/>
      <c r="D46" s="1370"/>
      <c r="E46" s="1370"/>
      <c r="F46" s="1370"/>
      <c r="G46" s="1370"/>
      <c r="H46" s="1370"/>
      <c r="I46" s="1370"/>
      <c r="J46" s="1370"/>
      <c r="K46" s="1370"/>
      <c r="L46" s="1370"/>
      <c r="M46" s="1370"/>
      <c r="N46" s="1370"/>
      <c r="O46" s="1370"/>
      <c r="P46" s="1370"/>
      <c r="Q46" s="1370"/>
      <c r="R46" s="1370"/>
      <c r="S46" s="1371"/>
    </row>
    <row r="47" spans="1:19" ht="18.75">
      <c r="A47" s="1369"/>
      <c r="B47" s="1370"/>
      <c r="C47" s="1370"/>
      <c r="D47" s="1370"/>
      <c r="E47" s="1370"/>
      <c r="F47" s="1370"/>
      <c r="G47" s="1370"/>
      <c r="H47" s="1370"/>
      <c r="I47" s="1370"/>
      <c r="J47" s="1370"/>
      <c r="K47" s="1370"/>
      <c r="L47" s="1370"/>
      <c r="M47" s="1370"/>
      <c r="N47" s="1370"/>
      <c r="O47" s="1370"/>
      <c r="P47" s="1370"/>
      <c r="Q47" s="1370"/>
      <c r="R47" s="1370"/>
      <c r="S47" s="1371"/>
    </row>
    <row r="48" spans="1:19" s="30" customFormat="1" ht="29.25" customHeight="1">
      <c r="A48" s="1366" t="s">
        <v>224</v>
      </c>
      <c r="B48" s="1367"/>
      <c r="C48" s="1367"/>
      <c r="D48" s="1367"/>
      <c r="E48" s="1367"/>
      <c r="F48" s="1367"/>
      <c r="G48" s="1367"/>
      <c r="H48" s="1367"/>
      <c r="I48" s="1367"/>
      <c r="J48" s="1367"/>
      <c r="K48" s="1367"/>
      <c r="L48" s="1367"/>
      <c r="M48" s="1367"/>
      <c r="N48" s="1367"/>
      <c r="O48" s="1367"/>
      <c r="P48" s="1367"/>
      <c r="Q48" s="1367"/>
      <c r="R48" s="1367"/>
      <c r="S48" s="1368"/>
    </row>
    <row r="49" spans="1:19" s="30" customFormat="1" ht="42.75" customHeight="1">
      <c r="A49" s="1366" t="s">
        <v>225</v>
      </c>
      <c r="B49" s="1367"/>
      <c r="C49" s="1367"/>
      <c r="D49" s="1367"/>
      <c r="E49" s="1367"/>
      <c r="F49" s="1367"/>
      <c r="G49" s="1367"/>
      <c r="H49" s="1367"/>
      <c r="I49" s="1367"/>
      <c r="J49" s="1367"/>
      <c r="K49" s="1367"/>
      <c r="L49" s="1367"/>
      <c r="M49" s="1367"/>
      <c r="N49" s="1367"/>
      <c r="O49" s="1367"/>
      <c r="P49" s="1367"/>
      <c r="Q49" s="1367"/>
      <c r="R49" s="1367"/>
      <c r="S49" s="1368"/>
    </row>
    <row r="50" spans="1:19" s="30" customFormat="1" ht="30" customHeight="1">
      <c r="A50" s="1366" t="s">
        <v>717</v>
      </c>
      <c r="B50" s="1367"/>
      <c r="C50" s="1367"/>
      <c r="D50" s="1367"/>
      <c r="E50" s="1367"/>
      <c r="F50" s="1367"/>
      <c r="G50" s="1367"/>
      <c r="H50" s="1367"/>
      <c r="I50" s="1367"/>
      <c r="J50" s="1367"/>
      <c r="K50" s="1367"/>
      <c r="L50" s="1367"/>
      <c r="M50" s="1367"/>
      <c r="N50" s="1367"/>
      <c r="O50" s="1367"/>
      <c r="P50" s="1367"/>
      <c r="Q50" s="1367"/>
      <c r="R50" s="1367"/>
      <c r="S50" s="1368"/>
    </row>
    <row r="51" spans="1:19" s="30" customFormat="1" ht="30.75" customHeight="1">
      <c r="A51" s="1366" t="s">
        <v>718</v>
      </c>
      <c r="B51" s="1367"/>
      <c r="C51" s="1367"/>
      <c r="D51" s="1367"/>
      <c r="E51" s="1367"/>
      <c r="F51" s="1367"/>
      <c r="G51" s="1367"/>
      <c r="H51" s="1367"/>
      <c r="I51" s="1367"/>
      <c r="J51" s="1367"/>
      <c r="K51" s="1367"/>
      <c r="L51" s="1367"/>
      <c r="M51" s="1367"/>
      <c r="N51" s="1367"/>
      <c r="O51" s="1367"/>
      <c r="P51" s="1367"/>
      <c r="Q51" s="1367"/>
      <c r="R51" s="1367"/>
      <c r="S51" s="1368"/>
    </row>
    <row r="52" spans="1:19" s="30" customFormat="1" ht="42.75" customHeight="1">
      <c r="A52" s="1366" t="s">
        <v>722</v>
      </c>
      <c r="B52" s="1367"/>
      <c r="C52" s="1367"/>
      <c r="D52" s="1367"/>
      <c r="E52" s="1367"/>
      <c r="F52" s="1367"/>
      <c r="G52" s="1367"/>
      <c r="H52" s="1367"/>
      <c r="I52" s="1367"/>
      <c r="J52" s="1367"/>
      <c r="K52" s="1367"/>
      <c r="L52" s="1367"/>
      <c r="M52" s="1367"/>
      <c r="N52" s="1367"/>
      <c r="O52" s="1367"/>
      <c r="P52" s="1367"/>
      <c r="Q52" s="1367"/>
      <c r="R52" s="1367"/>
      <c r="S52" s="1368"/>
    </row>
    <row r="53" spans="1:19" s="30" customFormat="1" ht="21.75" customHeight="1">
      <c r="A53" s="1366" t="s">
        <v>226</v>
      </c>
      <c r="B53" s="1367"/>
      <c r="C53" s="1367"/>
      <c r="D53" s="1367"/>
      <c r="E53" s="1367"/>
      <c r="F53" s="1367"/>
      <c r="G53" s="1367"/>
      <c r="H53" s="1367"/>
      <c r="I53" s="1367"/>
      <c r="J53" s="1367"/>
      <c r="K53" s="1367"/>
      <c r="L53" s="1367"/>
      <c r="M53" s="1367"/>
      <c r="N53" s="1367"/>
      <c r="O53" s="1367"/>
      <c r="P53" s="1367"/>
      <c r="Q53" s="1367"/>
      <c r="R53" s="1367"/>
      <c r="S53" s="1368"/>
    </row>
    <row r="54" spans="1:19" s="30" customFormat="1" ht="33.75" customHeight="1">
      <c r="A54" s="1366" t="s">
        <v>227</v>
      </c>
      <c r="B54" s="1367"/>
      <c r="C54" s="1367"/>
      <c r="D54" s="1367"/>
      <c r="E54" s="1367"/>
      <c r="F54" s="1367"/>
      <c r="G54" s="1367"/>
      <c r="H54" s="1367"/>
      <c r="I54" s="1367"/>
      <c r="J54" s="1367"/>
      <c r="K54" s="1367"/>
      <c r="L54" s="1367"/>
      <c r="M54" s="1367"/>
      <c r="N54" s="1367"/>
      <c r="O54" s="1367"/>
      <c r="P54" s="1367"/>
      <c r="Q54" s="1367"/>
      <c r="R54" s="1367"/>
      <c r="S54" s="1368"/>
    </row>
    <row r="55" spans="1:19" s="30" customFormat="1" ht="95.25" customHeight="1">
      <c r="A55" s="1366" t="s">
        <v>719</v>
      </c>
      <c r="B55" s="1367"/>
      <c r="C55" s="1367"/>
      <c r="D55" s="1367"/>
      <c r="E55" s="1367"/>
      <c r="F55" s="1367"/>
      <c r="G55" s="1367"/>
      <c r="H55" s="1367"/>
      <c r="I55" s="1367"/>
      <c r="J55" s="1367"/>
      <c r="K55" s="1367"/>
      <c r="L55" s="1367"/>
      <c r="M55" s="1367"/>
      <c r="N55" s="1367"/>
      <c r="O55" s="1367"/>
      <c r="P55" s="1367"/>
      <c r="Q55" s="1367"/>
      <c r="R55" s="1367"/>
      <c r="S55" s="1368"/>
    </row>
    <row r="56" spans="1:19" s="30" customFormat="1" ht="39" customHeight="1">
      <c r="A56" s="1366" t="s">
        <v>720</v>
      </c>
      <c r="B56" s="1367"/>
      <c r="C56" s="1367"/>
      <c r="D56" s="1367"/>
      <c r="E56" s="1367"/>
      <c r="F56" s="1367"/>
      <c r="G56" s="1367"/>
      <c r="H56" s="1367"/>
      <c r="I56" s="1367"/>
      <c r="J56" s="1367"/>
      <c r="K56" s="1367"/>
      <c r="L56" s="1367"/>
      <c r="M56" s="1367"/>
      <c r="N56" s="1367"/>
      <c r="O56" s="1367"/>
      <c r="P56" s="1367"/>
      <c r="Q56" s="1367"/>
      <c r="R56" s="1367"/>
      <c r="S56" s="1368"/>
    </row>
    <row r="57" spans="1:19" s="30" customFormat="1" ht="69.75" customHeight="1">
      <c r="A57" s="1366" t="s">
        <v>721</v>
      </c>
      <c r="B57" s="1367"/>
      <c r="C57" s="1367"/>
      <c r="D57" s="1367"/>
      <c r="E57" s="1367"/>
      <c r="F57" s="1367"/>
      <c r="G57" s="1367"/>
      <c r="H57" s="1367"/>
      <c r="I57" s="1367"/>
      <c r="J57" s="1367"/>
      <c r="K57" s="1367"/>
      <c r="L57" s="1367"/>
      <c r="M57" s="1367"/>
      <c r="N57" s="1367"/>
      <c r="O57" s="1367"/>
      <c r="P57" s="1367"/>
      <c r="Q57" s="1367"/>
      <c r="R57" s="1367"/>
      <c r="S57" s="1368"/>
    </row>
    <row r="58" spans="1:19" s="30" customFormat="1" ht="37.5" customHeight="1" thickBot="1">
      <c r="A58" s="1414" t="s">
        <v>228</v>
      </c>
      <c r="B58" s="1415"/>
      <c r="C58" s="1415"/>
      <c r="D58" s="1415"/>
      <c r="E58" s="1415"/>
      <c r="F58" s="1415"/>
      <c r="G58" s="1415"/>
      <c r="H58" s="1415"/>
      <c r="I58" s="1415"/>
      <c r="J58" s="1415"/>
      <c r="K58" s="1415"/>
      <c r="L58" s="1415"/>
      <c r="M58" s="1415"/>
      <c r="N58" s="1415"/>
      <c r="O58" s="1415"/>
      <c r="P58" s="1415"/>
      <c r="Q58" s="1415"/>
      <c r="R58" s="1415"/>
      <c r="S58" s="1416"/>
    </row>
    <row r="59" spans="1:19" ht="30" customHeight="1" thickBot="1">
      <c r="A59" s="435"/>
      <c r="B59" s="436"/>
      <c r="C59" s="436"/>
      <c r="D59" s="436"/>
      <c r="E59" s="436"/>
      <c r="F59" s="436"/>
      <c r="G59" s="436"/>
      <c r="H59" s="436"/>
      <c r="I59" s="436"/>
      <c r="J59" s="436"/>
      <c r="K59" s="436"/>
      <c r="L59" s="436"/>
      <c r="M59" s="436"/>
      <c r="N59" s="436"/>
      <c r="O59" s="436"/>
      <c r="P59" s="436"/>
      <c r="Q59" s="436"/>
      <c r="R59" s="436"/>
      <c r="S59" s="436"/>
    </row>
    <row r="60" spans="1:19" s="30" customFormat="1" ht="22.5" customHeight="1">
      <c r="A60" s="1417" t="s">
        <v>198</v>
      </c>
      <c r="B60" s="1418"/>
      <c r="C60" s="1418"/>
      <c r="D60" s="1418"/>
      <c r="E60" s="1418"/>
      <c r="F60" s="1418"/>
      <c r="G60" s="1418"/>
      <c r="H60" s="1418"/>
      <c r="I60" s="1418"/>
      <c r="J60" s="1418"/>
      <c r="K60" s="1418"/>
      <c r="L60" s="1418"/>
      <c r="M60" s="1418"/>
      <c r="N60" s="1418"/>
      <c r="O60" s="1418"/>
      <c r="P60" s="1419"/>
      <c r="Q60" s="1419"/>
      <c r="R60" s="1419"/>
      <c r="S60" s="1420"/>
    </row>
    <row r="61" spans="1:19" s="30" customFormat="1" ht="23.25" customHeight="1">
      <c r="A61" s="1248" t="s">
        <v>199</v>
      </c>
      <c r="B61" s="457"/>
      <c r="C61" s="457"/>
      <c r="D61" s="457"/>
      <c r="E61" s="457"/>
      <c r="F61" s="457"/>
      <c r="G61" s="527" t="s">
        <v>200</v>
      </c>
      <c r="H61" s="1350"/>
      <c r="I61" s="1350"/>
      <c r="J61" s="1350"/>
      <c r="K61" s="1350"/>
      <c r="L61" s="1350"/>
      <c r="M61" s="1350"/>
      <c r="N61" s="1350"/>
      <c r="O61" s="1350"/>
      <c r="P61" s="1350"/>
      <c r="Q61" s="1350"/>
      <c r="R61" s="1350"/>
      <c r="S61" s="1351"/>
    </row>
    <row r="62" spans="1:19" s="167" customFormat="1" ht="52.5" customHeight="1">
      <c r="A62" s="1359" t="s">
        <v>201</v>
      </c>
      <c r="B62" s="1358"/>
      <c r="C62" s="527" t="s">
        <v>202</v>
      </c>
      <c r="D62" s="1358"/>
      <c r="E62" s="50" t="s">
        <v>203</v>
      </c>
      <c r="F62" s="60" t="s">
        <v>204</v>
      </c>
      <c r="G62" s="60" t="s">
        <v>205</v>
      </c>
      <c r="H62" s="507" t="s">
        <v>713</v>
      </c>
      <c r="I62" s="507"/>
      <c r="J62" s="1315" t="s">
        <v>732</v>
      </c>
      <c r="K62" s="1316"/>
      <c r="L62" s="1315" t="s">
        <v>733</v>
      </c>
      <c r="M62" s="1316"/>
      <c r="N62" s="1315" t="s">
        <v>829</v>
      </c>
      <c r="O62" s="1316"/>
      <c r="P62" s="1315" t="s">
        <v>735</v>
      </c>
      <c r="Q62" s="1316"/>
      <c r="R62" s="1315" t="s">
        <v>736</v>
      </c>
      <c r="S62" s="1317"/>
    </row>
    <row r="63" spans="1:19" s="30" customFormat="1" ht="29.25" customHeight="1">
      <c r="A63" s="1352"/>
      <c r="B63" s="1353"/>
      <c r="C63" s="1356"/>
      <c r="D63" s="1353"/>
      <c r="E63" s="1392"/>
      <c r="F63" s="1394"/>
      <c r="G63" s="175" t="s">
        <v>206</v>
      </c>
      <c r="H63" s="391">
        <f>SUM(J63:S63)</f>
        <v>0</v>
      </c>
      <c r="I63" s="392"/>
      <c r="J63" s="1309">
        <v>0</v>
      </c>
      <c r="K63" s="1310"/>
      <c r="L63" s="1309">
        <v>0</v>
      </c>
      <c r="M63" s="1310"/>
      <c r="N63" s="1309">
        <v>0</v>
      </c>
      <c r="O63" s="1310"/>
      <c r="P63" s="1309">
        <v>0</v>
      </c>
      <c r="Q63" s="1310"/>
      <c r="R63" s="1309">
        <v>0</v>
      </c>
      <c r="S63" s="1311"/>
    </row>
    <row r="64" spans="1:19" s="30" customFormat="1" ht="29.25" customHeight="1">
      <c r="A64" s="1354"/>
      <c r="B64" s="1355"/>
      <c r="C64" s="1357"/>
      <c r="D64" s="1355"/>
      <c r="E64" s="1393"/>
      <c r="F64" s="1395"/>
      <c r="G64" s="176" t="s">
        <v>207</v>
      </c>
      <c r="H64" s="391">
        <f>SUM(J64:S64)</f>
        <v>0</v>
      </c>
      <c r="I64" s="392"/>
      <c r="J64" s="1309">
        <v>0</v>
      </c>
      <c r="K64" s="1310"/>
      <c r="L64" s="1309">
        <v>0</v>
      </c>
      <c r="M64" s="1310"/>
      <c r="N64" s="1309">
        <v>0</v>
      </c>
      <c r="O64" s="1310"/>
      <c r="P64" s="1309">
        <v>0</v>
      </c>
      <c r="Q64" s="1310"/>
      <c r="R64" s="1309">
        <v>0</v>
      </c>
      <c r="S64" s="1311"/>
    </row>
    <row r="65" spans="1:19" s="30" customFormat="1" ht="29.25" customHeight="1">
      <c r="A65" s="1352"/>
      <c r="B65" s="1353"/>
      <c r="C65" s="1356"/>
      <c r="D65" s="1353"/>
      <c r="E65" s="1392"/>
      <c r="F65" s="1394"/>
      <c r="G65" s="175" t="s">
        <v>206</v>
      </c>
      <c r="H65" s="1396">
        <f>SUM(J65:S65)</f>
        <v>0</v>
      </c>
      <c r="I65" s="1397"/>
      <c r="J65" s="1309">
        <v>0</v>
      </c>
      <c r="K65" s="1310"/>
      <c r="L65" s="1309">
        <v>0</v>
      </c>
      <c r="M65" s="1310"/>
      <c r="N65" s="1309">
        <v>0</v>
      </c>
      <c r="O65" s="1310"/>
      <c r="P65" s="1309">
        <v>0</v>
      </c>
      <c r="Q65" s="1310"/>
      <c r="R65" s="1309">
        <v>0</v>
      </c>
      <c r="S65" s="1311"/>
    </row>
    <row r="66" spans="1:19" s="30" customFormat="1" ht="29.25" customHeight="1">
      <c r="A66" s="1354"/>
      <c r="B66" s="1355"/>
      <c r="C66" s="1357"/>
      <c r="D66" s="1355"/>
      <c r="E66" s="1393"/>
      <c r="F66" s="1395"/>
      <c r="G66" s="176" t="s">
        <v>207</v>
      </c>
      <c r="H66" s="1396">
        <f aca="true" t="shared" si="1" ref="H66:H78">SUM(J66:S66)</f>
        <v>0</v>
      </c>
      <c r="I66" s="1397"/>
      <c r="J66" s="1309">
        <v>0</v>
      </c>
      <c r="K66" s="1310"/>
      <c r="L66" s="1309">
        <v>0</v>
      </c>
      <c r="M66" s="1310"/>
      <c r="N66" s="1309">
        <v>0</v>
      </c>
      <c r="O66" s="1310"/>
      <c r="P66" s="1309">
        <v>0</v>
      </c>
      <c r="Q66" s="1310"/>
      <c r="R66" s="1309">
        <v>0</v>
      </c>
      <c r="S66" s="1311"/>
    </row>
    <row r="67" spans="1:19" s="30" customFormat="1" ht="29.25" customHeight="1">
      <c r="A67" s="1352"/>
      <c r="B67" s="1353"/>
      <c r="C67" s="1356"/>
      <c r="D67" s="1353"/>
      <c r="E67" s="1392"/>
      <c r="F67" s="1394"/>
      <c r="G67" s="175" t="s">
        <v>206</v>
      </c>
      <c r="H67" s="1396">
        <f t="shared" si="1"/>
        <v>0</v>
      </c>
      <c r="I67" s="1397"/>
      <c r="J67" s="1309">
        <v>0</v>
      </c>
      <c r="K67" s="1310"/>
      <c r="L67" s="1309">
        <v>0</v>
      </c>
      <c r="M67" s="1310"/>
      <c r="N67" s="1309">
        <v>0</v>
      </c>
      <c r="O67" s="1310"/>
      <c r="P67" s="1309">
        <v>0</v>
      </c>
      <c r="Q67" s="1310"/>
      <c r="R67" s="1309">
        <v>0</v>
      </c>
      <c r="S67" s="1311"/>
    </row>
    <row r="68" spans="1:19" s="30" customFormat="1" ht="29.25" customHeight="1">
      <c r="A68" s="1354"/>
      <c r="B68" s="1355"/>
      <c r="C68" s="1357"/>
      <c r="D68" s="1355"/>
      <c r="E68" s="1393"/>
      <c r="F68" s="1395"/>
      <c r="G68" s="176" t="s">
        <v>207</v>
      </c>
      <c r="H68" s="1396">
        <f t="shared" si="1"/>
        <v>0</v>
      </c>
      <c r="I68" s="1397"/>
      <c r="J68" s="1309">
        <v>0</v>
      </c>
      <c r="K68" s="1310"/>
      <c r="L68" s="1309">
        <v>0</v>
      </c>
      <c r="M68" s="1310"/>
      <c r="N68" s="1309">
        <v>0</v>
      </c>
      <c r="O68" s="1310"/>
      <c r="P68" s="1309">
        <v>0</v>
      </c>
      <c r="Q68" s="1310"/>
      <c r="R68" s="1309">
        <v>0</v>
      </c>
      <c r="S68" s="1311"/>
    </row>
    <row r="69" spans="1:19" s="30" customFormat="1" ht="29.25" customHeight="1">
      <c r="A69" s="1352"/>
      <c r="B69" s="1353"/>
      <c r="C69" s="1356"/>
      <c r="D69" s="1353"/>
      <c r="E69" s="1392"/>
      <c r="F69" s="1394"/>
      <c r="G69" s="175" t="s">
        <v>206</v>
      </c>
      <c r="H69" s="1396">
        <f t="shared" si="1"/>
        <v>0</v>
      </c>
      <c r="I69" s="1397"/>
      <c r="J69" s="1309">
        <v>0</v>
      </c>
      <c r="K69" s="1310"/>
      <c r="L69" s="1309">
        <v>0</v>
      </c>
      <c r="M69" s="1310"/>
      <c r="N69" s="1309">
        <v>0</v>
      </c>
      <c r="O69" s="1310"/>
      <c r="P69" s="1309">
        <v>0</v>
      </c>
      <c r="Q69" s="1310"/>
      <c r="R69" s="1309">
        <v>0</v>
      </c>
      <c r="S69" s="1311"/>
    </row>
    <row r="70" spans="1:19" s="30" customFormat="1" ht="29.25" customHeight="1">
      <c r="A70" s="1354"/>
      <c r="B70" s="1355"/>
      <c r="C70" s="1357"/>
      <c r="D70" s="1355"/>
      <c r="E70" s="1393"/>
      <c r="F70" s="1395"/>
      <c r="G70" s="176" t="s">
        <v>207</v>
      </c>
      <c r="H70" s="1396">
        <f t="shared" si="1"/>
        <v>0</v>
      </c>
      <c r="I70" s="1397"/>
      <c r="J70" s="1309">
        <v>0</v>
      </c>
      <c r="K70" s="1310"/>
      <c r="L70" s="1309">
        <v>0</v>
      </c>
      <c r="M70" s="1310"/>
      <c r="N70" s="1309">
        <v>0</v>
      </c>
      <c r="O70" s="1310"/>
      <c r="P70" s="1309">
        <v>0</v>
      </c>
      <c r="Q70" s="1310"/>
      <c r="R70" s="1309">
        <v>0</v>
      </c>
      <c r="S70" s="1311"/>
    </row>
    <row r="71" spans="1:19" s="30" customFormat="1" ht="29.25" customHeight="1">
      <c r="A71" s="1352"/>
      <c r="B71" s="1353"/>
      <c r="C71" s="1356"/>
      <c r="D71" s="1353"/>
      <c r="E71" s="1392"/>
      <c r="F71" s="1394"/>
      <c r="G71" s="175" t="s">
        <v>206</v>
      </c>
      <c r="H71" s="1396">
        <f t="shared" si="1"/>
        <v>0</v>
      </c>
      <c r="I71" s="1397"/>
      <c r="J71" s="1309">
        <v>0</v>
      </c>
      <c r="K71" s="1310"/>
      <c r="L71" s="1309">
        <v>0</v>
      </c>
      <c r="M71" s="1310"/>
      <c r="N71" s="1309">
        <v>0</v>
      </c>
      <c r="O71" s="1310"/>
      <c r="P71" s="1309">
        <v>0</v>
      </c>
      <c r="Q71" s="1310"/>
      <c r="R71" s="1309">
        <v>0</v>
      </c>
      <c r="S71" s="1311"/>
    </row>
    <row r="72" spans="1:19" s="30" customFormat="1" ht="29.25" customHeight="1">
      <c r="A72" s="1354"/>
      <c r="B72" s="1355"/>
      <c r="C72" s="1357"/>
      <c r="D72" s="1355"/>
      <c r="E72" s="1393"/>
      <c r="F72" s="1395"/>
      <c r="G72" s="176" t="s">
        <v>207</v>
      </c>
      <c r="H72" s="1396">
        <f t="shared" si="1"/>
        <v>0</v>
      </c>
      <c r="I72" s="1397"/>
      <c r="J72" s="1309">
        <v>0</v>
      </c>
      <c r="K72" s="1310"/>
      <c r="L72" s="1309">
        <v>0</v>
      </c>
      <c r="M72" s="1310"/>
      <c r="N72" s="1309">
        <v>0</v>
      </c>
      <c r="O72" s="1310"/>
      <c r="P72" s="1309">
        <v>0</v>
      </c>
      <c r="Q72" s="1310"/>
      <c r="R72" s="1309">
        <v>0</v>
      </c>
      <c r="S72" s="1311"/>
    </row>
    <row r="73" spans="1:19" s="30" customFormat="1" ht="29.25" customHeight="1">
      <c r="A73" s="1352"/>
      <c r="B73" s="1353"/>
      <c r="C73" s="1356"/>
      <c r="D73" s="1353"/>
      <c r="E73" s="1392"/>
      <c r="F73" s="1394"/>
      <c r="G73" s="175" t="s">
        <v>206</v>
      </c>
      <c r="H73" s="1396">
        <f t="shared" si="1"/>
        <v>0</v>
      </c>
      <c r="I73" s="1397"/>
      <c r="J73" s="1309">
        <v>0</v>
      </c>
      <c r="K73" s="1310"/>
      <c r="L73" s="1309">
        <v>0</v>
      </c>
      <c r="M73" s="1310"/>
      <c r="N73" s="1309">
        <v>0</v>
      </c>
      <c r="O73" s="1310"/>
      <c r="P73" s="1309">
        <v>0</v>
      </c>
      <c r="Q73" s="1310"/>
      <c r="R73" s="1309">
        <v>0</v>
      </c>
      <c r="S73" s="1311"/>
    </row>
    <row r="74" spans="1:19" s="30" customFormat="1" ht="29.25" customHeight="1">
      <c r="A74" s="1354"/>
      <c r="B74" s="1355"/>
      <c r="C74" s="1357"/>
      <c r="D74" s="1355"/>
      <c r="E74" s="1393"/>
      <c r="F74" s="1395"/>
      <c r="G74" s="176" t="s">
        <v>207</v>
      </c>
      <c r="H74" s="1396">
        <f t="shared" si="1"/>
        <v>0</v>
      </c>
      <c r="I74" s="1397"/>
      <c r="J74" s="1309">
        <v>0</v>
      </c>
      <c r="K74" s="1310"/>
      <c r="L74" s="1309">
        <v>0</v>
      </c>
      <c r="M74" s="1310"/>
      <c r="N74" s="1309">
        <v>0</v>
      </c>
      <c r="O74" s="1310"/>
      <c r="P74" s="1309">
        <v>0</v>
      </c>
      <c r="Q74" s="1310"/>
      <c r="R74" s="1309">
        <v>0</v>
      </c>
      <c r="S74" s="1311"/>
    </row>
    <row r="75" spans="1:19" s="30" customFormat="1" ht="29.25" customHeight="1">
      <c r="A75" s="1352"/>
      <c r="B75" s="1353"/>
      <c r="C75" s="1356"/>
      <c r="D75" s="1353"/>
      <c r="E75" s="1392"/>
      <c r="F75" s="1394"/>
      <c r="G75" s="175" t="s">
        <v>206</v>
      </c>
      <c r="H75" s="1396">
        <f t="shared" si="1"/>
        <v>0</v>
      </c>
      <c r="I75" s="1397"/>
      <c r="J75" s="1309">
        <v>0</v>
      </c>
      <c r="K75" s="1310"/>
      <c r="L75" s="1309">
        <v>0</v>
      </c>
      <c r="M75" s="1310"/>
      <c r="N75" s="1309">
        <v>0</v>
      </c>
      <c r="O75" s="1310"/>
      <c r="P75" s="1309">
        <v>0</v>
      </c>
      <c r="Q75" s="1310"/>
      <c r="R75" s="1309">
        <v>0</v>
      </c>
      <c r="S75" s="1311"/>
    </row>
    <row r="76" spans="1:19" s="30" customFormat="1" ht="29.25" customHeight="1">
      <c r="A76" s="1354"/>
      <c r="B76" s="1355"/>
      <c r="C76" s="1357"/>
      <c r="D76" s="1355"/>
      <c r="E76" s="1393"/>
      <c r="F76" s="1395"/>
      <c r="G76" s="176" t="s">
        <v>207</v>
      </c>
      <c r="H76" s="1396">
        <f t="shared" si="1"/>
        <v>0</v>
      </c>
      <c r="I76" s="1397"/>
      <c r="J76" s="1309">
        <v>0</v>
      </c>
      <c r="K76" s="1310"/>
      <c r="L76" s="1309">
        <v>0</v>
      </c>
      <c r="M76" s="1310"/>
      <c r="N76" s="1309">
        <v>0</v>
      </c>
      <c r="O76" s="1310"/>
      <c r="P76" s="1309">
        <v>0</v>
      </c>
      <c r="Q76" s="1310"/>
      <c r="R76" s="1309">
        <v>0</v>
      </c>
      <c r="S76" s="1311"/>
    </row>
    <row r="77" spans="1:19" s="30" customFormat="1" ht="29.25" customHeight="1">
      <c r="A77" s="1352"/>
      <c r="B77" s="1353"/>
      <c r="C77" s="1356"/>
      <c r="D77" s="1353"/>
      <c r="E77" s="1392"/>
      <c r="F77" s="1394"/>
      <c r="G77" s="175" t="s">
        <v>206</v>
      </c>
      <c r="H77" s="1396">
        <f t="shared" si="1"/>
        <v>0</v>
      </c>
      <c r="I77" s="1397"/>
      <c r="J77" s="1309">
        <v>0</v>
      </c>
      <c r="K77" s="1310"/>
      <c r="L77" s="1309">
        <v>0</v>
      </c>
      <c r="M77" s="1310"/>
      <c r="N77" s="1309">
        <v>0</v>
      </c>
      <c r="O77" s="1310"/>
      <c r="P77" s="1309">
        <v>0</v>
      </c>
      <c r="Q77" s="1310"/>
      <c r="R77" s="1309">
        <v>0</v>
      </c>
      <c r="S77" s="1311"/>
    </row>
    <row r="78" spans="1:19" s="30" customFormat="1" ht="29.25" customHeight="1" thickBot="1">
      <c r="A78" s="1354"/>
      <c r="B78" s="1355"/>
      <c r="C78" s="1357"/>
      <c r="D78" s="1355"/>
      <c r="E78" s="1412"/>
      <c r="F78" s="1413"/>
      <c r="G78" s="177" t="s">
        <v>207</v>
      </c>
      <c r="H78" s="1396">
        <f t="shared" si="1"/>
        <v>0</v>
      </c>
      <c r="I78" s="1397"/>
      <c r="J78" s="1309">
        <v>0</v>
      </c>
      <c r="K78" s="1310"/>
      <c r="L78" s="1309">
        <v>0</v>
      </c>
      <c r="M78" s="1310"/>
      <c r="N78" s="1309">
        <v>0</v>
      </c>
      <c r="O78" s="1310"/>
      <c r="P78" s="1309">
        <v>0</v>
      </c>
      <c r="Q78" s="1310"/>
      <c r="R78" s="1309">
        <v>0</v>
      </c>
      <c r="S78" s="1311"/>
    </row>
    <row r="79" spans="1:19" s="30" customFormat="1" ht="29.25" customHeight="1" thickBot="1">
      <c r="A79" s="1404" t="s">
        <v>342</v>
      </c>
      <c r="B79" s="1405"/>
      <c r="C79" s="1405"/>
      <c r="D79" s="1405"/>
      <c r="E79" s="1405"/>
      <c r="F79" s="1405"/>
      <c r="G79" s="1406"/>
      <c r="H79" s="1333">
        <f>SUM(H63:I78)</f>
        <v>0</v>
      </c>
      <c r="I79" s="1334"/>
      <c r="J79" s="1333">
        <f>SUM(J63:K78)</f>
        <v>0</v>
      </c>
      <c r="K79" s="1334"/>
      <c r="L79" s="1333">
        <f>SUM(L63:M78)</f>
        <v>0</v>
      </c>
      <c r="M79" s="1334"/>
      <c r="N79" s="1333">
        <f>SUM(N63:O78)</f>
        <v>0</v>
      </c>
      <c r="O79" s="1334"/>
      <c r="P79" s="1333">
        <f>SUM(P63:Q78)</f>
        <v>0</v>
      </c>
      <c r="Q79" s="1334"/>
      <c r="R79" s="1333">
        <f>SUM(R63:S78)</f>
        <v>0</v>
      </c>
      <c r="S79" s="1335"/>
    </row>
    <row r="80" spans="1:19" s="30" customFormat="1" ht="29.25" customHeight="1" thickBot="1">
      <c r="A80" s="1404" t="s">
        <v>208</v>
      </c>
      <c r="B80" s="1405"/>
      <c r="C80" s="1405"/>
      <c r="D80" s="1405"/>
      <c r="E80" s="1405"/>
      <c r="F80" s="1405"/>
      <c r="G80" s="1406"/>
      <c r="H80" s="1336">
        <f>H79+H17</f>
        <v>0</v>
      </c>
      <c r="I80" s="1337"/>
      <c r="J80" s="1336">
        <f>J79+J17</f>
        <v>0</v>
      </c>
      <c r="K80" s="1337"/>
      <c r="L80" s="1336">
        <f>L79+L17</f>
        <v>0</v>
      </c>
      <c r="M80" s="1337"/>
      <c r="N80" s="1336">
        <f>N79+N17</f>
        <v>0</v>
      </c>
      <c r="O80" s="1337"/>
      <c r="P80" s="1336">
        <f>P79+P17</f>
        <v>0</v>
      </c>
      <c r="Q80" s="1337"/>
      <c r="R80" s="1336">
        <f>R79+R17</f>
        <v>0</v>
      </c>
      <c r="S80" s="1337"/>
    </row>
    <row r="81" spans="1:19" ht="30" customHeight="1">
      <c r="A81" s="435"/>
      <c r="B81" s="436"/>
      <c r="C81" s="436"/>
      <c r="D81" s="436"/>
      <c r="E81" s="436"/>
      <c r="F81" s="436"/>
      <c r="G81" s="436"/>
      <c r="H81" s="436"/>
      <c r="I81" s="436"/>
      <c r="J81" s="436"/>
      <c r="K81" s="436"/>
      <c r="L81" s="436"/>
      <c r="M81" s="436"/>
      <c r="N81" s="436"/>
      <c r="O81" s="436"/>
      <c r="P81" s="436"/>
      <c r="Q81" s="436"/>
      <c r="R81" s="436"/>
      <c r="S81" s="436"/>
    </row>
    <row r="82" spans="1:19" ht="13.5">
      <c r="A82" s="1421"/>
      <c r="B82" s="1421"/>
      <c r="C82" s="1421"/>
      <c r="D82" s="1421"/>
      <c r="E82" s="1421"/>
      <c r="F82" s="1421"/>
      <c r="G82" s="1421"/>
      <c r="H82" s="1421"/>
      <c r="I82" s="1421"/>
      <c r="J82" s="1421"/>
      <c r="K82" s="1421"/>
      <c r="L82" s="1421"/>
      <c r="M82" s="1421"/>
      <c r="N82" s="1421"/>
      <c r="O82" s="1421"/>
      <c r="P82" s="1421"/>
      <c r="Q82" s="1421"/>
      <c r="R82" s="1421"/>
      <c r="S82" s="1421"/>
    </row>
  </sheetData>
  <sheetProtection/>
  <mergeCells count="320">
    <mergeCell ref="M25:Q25"/>
    <mergeCell ref="F25:K25"/>
    <mergeCell ref="H16:I16"/>
    <mergeCell ref="A7:F7"/>
    <mergeCell ref="G7:S7"/>
    <mergeCell ref="F9:F10"/>
    <mergeCell ref="H8:I8"/>
    <mergeCell ref="H9:I9"/>
    <mergeCell ref="H15:I15"/>
    <mergeCell ref="H11:I11"/>
    <mergeCell ref="E19:F20"/>
    <mergeCell ref="E9:E10"/>
    <mergeCell ref="C11:D12"/>
    <mergeCell ref="C15:D16"/>
    <mergeCell ref="C13:D14"/>
    <mergeCell ref="A11:B12"/>
    <mergeCell ref="C19:D20"/>
    <mergeCell ref="H12:I12"/>
    <mergeCell ref="C9:D10"/>
    <mergeCell ref="I4:M4"/>
    <mergeCell ref="I5:M5"/>
    <mergeCell ref="H17:I17"/>
    <mergeCell ref="A17:G17"/>
    <mergeCell ref="H10:I10"/>
    <mergeCell ref="F5:H5"/>
    <mergeCell ref="A15:B16"/>
    <mergeCell ref="A13:B14"/>
    <mergeCell ref="A38:B38"/>
    <mergeCell ref="A25:E25"/>
    <mergeCell ref="A21:B21"/>
    <mergeCell ref="E21:F21"/>
    <mergeCell ref="A26:E26"/>
    <mergeCell ref="A27:E27"/>
    <mergeCell ref="A23:B23"/>
    <mergeCell ref="E23:F23"/>
    <mergeCell ref="C21:D21"/>
    <mergeCell ref="A82:S82"/>
    <mergeCell ref="A2:S2"/>
    <mergeCell ref="A24:S24"/>
    <mergeCell ref="A3:S3"/>
    <mergeCell ref="A5:E5"/>
    <mergeCell ref="A6:S6"/>
    <mergeCell ref="A4:E4"/>
    <mergeCell ref="F4:H4"/>
    <mergeCell ref="A39:B40"/>
    <mergeCell ref="A18:S18"/>
    <mergeCell ref="A81:S81"/>
    <mergeCell ref="A51:S51"/>
    <mergeCell ref="A57:S57"/>
    <mergeCell ref="A58:S58"/>
    <mergeCell ref="A56:S56"/>
    <mergeCell ref="A54:S54"/>
    <mergeCell ref="A55:S55"/>
    <mergeCell ref="A60:S60"/>
    <mergeCell ref="A61:F61"/>
    <mergeCell ref="H73:I73"/>
    <mergeCell ref="H74:I74"/>
    <mergeCell ref="H72:I72"/>
    <mergeCell ref="H65:I65"/>
    <mergeCell ref="H66:I66"/>
    <mergeCell ref="H69:I69"/>
    <mergeCell ref="H78:I78"/>
    <mergeCell ref="H76:I76"/>
    <mergeCell ref="A79:G79"/>
    <mergeCell ref="H79:I79"/>
    <mergeCell ref="E77:E78"/>
    <mergeCell ref="F77:F78"/>
    <mergeCell ref="H70:I70"/>
    <mergeCell ref="E75:E76"/>
    <mergeCell ref="F75:F76"/>
    <mergeCell ref="E73:E74"/>
    <mergeCell ref="F73:F74"/>
    <mergeCell ref="H75:I75"/>
    <mergeCell ref="E13:E14"/>
    <mergeCell ref="F13:F14"/>
    <mergeCell ref="H13:I13"/>
    <mergeCell ref="H14:I14"/>
    <mergeCell ref="A47:S47"/>
    <mergeCell ref="A41:S41"/>
    <mergeCell ref="A22:B22"/>
    <mergeCell ref="E22:F22"/>
    <mergeCell ref="E15:E16"/>
    <mergeCell ref="F15:F16"/>
    <mergeCell ref="A80:G80"/>
    <mergeCell ref="H80:I80"/>
    <mergeCell ref="E65:E66"/>
    <mergeCell ref="F65:F66"/>
    <mergeCell ref="F69:F70"/>
    <mergeCell ref="E71:E72"/>
    <mergeCell ref="H77:I77"/>
    <mergeCell ref="F71:F72"/>
    <mergeCell ref="H71:I71"/>
    <mergeCell ref="E69:E70"/>
    <mergeCell ref="E63:E64"/>
    <mergeCell ref="E67:E68"/>
    <mergeCell ref="F67:F68"/>
    <mergeCell ref="H67:I67"/>
    <mergeCell ref="H68:I68"/>
    <mergeCell ref="A28:S28"/>
    <mergeCell ref="F63:F64"/>
    <mergeCell ref="A52:S52"/>
    <mergeCell ref="C65:D66"/>
    <mergeCell ref="C39:S39"/>
    <mergeCell ref="A1:S1"/>
    <mergeCell ref="A8:B8"/>
    <mergeCell ref="K23:N23"/>
    <mergeCell ref="O23:S23"/>
    <mergeCell ref="G23:J23"/>
    <mergeCell ref="A19:B20"/>
    <mergeCell ref="E11:E12"/>
    <mergeCell ref="F11:F12"/>
    <mergeCell ref="C8:D8"/>
    <mergeCell ref="A9:B10"/>
    <mergeCell ref="C22:D22"/>
    <mergeCell ref="C23:D23"/>
    <mergeCell ref="C40:S40"/>
    <mergeCell ref="A53:S53"/>
    <mergeCell ref="A46:S46"/>
    <mergeCell ref="A48:S48"/>
    <mergeCell ref="F31:G31"/>
    <mergeCell ref="M26:Q26"/>
    <mergeCell ref="M27:Q27"/>
    <mergeCell ref="H31:S33"/>
    <mergeCell ref="A77:B78"/>
    <mergeCell ref="C77:D78"/>
    <mergeCell ref="A59:S59"/>
    <mergeCell ref="A67:B68"/>
    <mergeCell ref="C67:D68"/>
    <mergeCell ref="A69:B70"/>
    <mergeCell ref="C69:D70"/>
    <mergeCell ref="A71:B72"/>
    <mergeCell ref="C71:D72"/>
    <mergeCell ref="A62:B62"/>
    <mergeCell ref="J11:K11"/>
    <mergeCell ref="L11:M11"/>
    <mergeCell ref="A73:B74"/>
    <mergeCell ref="C73:D74"/>
    <mergeCell ref="A75:B76"/>
    <mergeCell ref="C75:D76"/>
    <mergeCell ref="C62:D62"/>
    <mergeCell ref="A63:B64"/>
    <mergeCell ref="C63:D64"/>
    <mergeCell ref="A65:B66"/>
    <mergeCell ref="N8:O8"/>
    <mergeCell ref="P8:Q8"/>
    <mergeCell ref="R8:S8"/>
    <mergeCell ref="J9:K9"/>
    <mergeCell ref="L9:M9"/>
    <mergeCell ref="N9:O9"/>
    <mergeCell ref="P9:Q9"/>
    <mergeCell ref="R9:S9"/>
    <mergeCell ref="J8:K8"/>
    <mergeCell ref="L8:M8"/>
    <mergeCell ref="J10:K10"/>
    <mergeCell ref="L10:M10"/>
    <mergeCell ref="N10:O10"/>
    <mergeCell ref="P10:Q10"/>
    <mergeCell ref="R10:S10"/>
    <mergeCell ref="G22:J22"/>
    <mergeCell ref="K22:N22"/>
    <mergeCell ref="O22:S22"/>
    <mergeCell ref="G19:H20"/>
    <mergeCell ref="G21:H21"/>
    <mergeCell ref="P14:Q14"/>
    <mergeCell ref="R14:S14"/>
    <mergeCell ref="N11:O11"/>
    <mergeCell ref="P11:Q11"/>
    <mergeCell ref="R11:S11"/>
    <mergeCell ref="J12:K12"/>
    <mergeCell ref="L12:M12"/>
    <mergeCell ref="N12:O12"/>
    <mergeCell ref="P12:Q12"/>
    <mergeCell ref="R12:S12"/>
    <mergeCell ref="J16:K16"/>
    <mergeCell ref="L16:M16"/>
    <mergeCell ref="N16:O16"/>
    <mergeCell ref="P16:Q16"/>
    <mergeCell ref="R16:S16"/>
    <mergeCell ref="J13:K13"/>
    <mergeCell ref="L13:M13"/>
    <mergeCell ref="N13:O13"/>
    <mergeCell ref="P13:Q13"/>
    <mergeCell ref="R13:S13"/>
    <mergeCell ref="N4:S4"/>
    <mergeCell ref="N5:S5"/>
    <mergeCell ref="J15:K15"/>
    <mergeCell ref="L15:M15"/>
    <mergeCell ref="N15:O15"/>
    <mergeCell ref="P15:Q15"/>
    <mergeCell ref="R15:S15"/>
    <mergeCell ref="J14:K14"/>
    <mergeCell ref="L14:M14"/>
    <mergeCell ref="N14:O14"/>
    <mergeCell ref="J79:K79"/>
    <mergeCell ref="L79:M79"/>
    <mergeCell ref="N79:O79"/>
    <mergeCell ref="P79:Q79"/>
    <mergeCell ref="R79:S79"/>
    <mergeCell ref="J80:K80"/>
    <mergeCell ref="L80:M80"/>
    <mergeCell ref="N80:O80"/>
    <mergeCell ref="P80:Q80"/>
    <mergeCell ref="R80:S80"/>
    <mergeCell ref="J17:K17"/>
    <mergeCell ref="L17:M17"/>
    <mergeCell ref="N17:O17"/>
    <mergeCell ref="P17:Q17"/>
    <mergeCell ref="R17:S17"/>
    <mergeCell ref="L20:N20"/>
    <mergeCell ref="I20:K20"/>
    <mergeCell ref="F30:G30"/>
    <mergeCell ref="D31:E31"/>
    <mergeCell ref="H30:S30"/>
    <mergeCell ref="L21:N21"/>
    <mergeCell ref="O20:P20"/>
    <mergeCell ref="I19:P19"/>
    <mergeCell ref="O21:P21"/>
    <mergeCell ref="Q19:S20"/>
    <mergeCell ref="Q21:S21"/>
    <mergeCell ref="I21:K21"/>
    <mergeCell ref="N62:O62"/>
    <mergeCell ref="P62:Q62"/>
    <mergeCell ref="R62:S62"/>
    <mergeCell ref="A29:C29"/>
    <mergeCell ref="D29:E29"/>
    <mergeCell ref="F29:G29"/>
    <mergeCell ref="H29:S29"/>
    <mergeCell ref="A30:C31"/>
    <mergeCell ref="A32:C33"/>
    <mergeCell ref="D30:E30"/>
    <mergeCell ref="D32:E32"/>
    <mergeCell ref="F32:G32"/>
    <mergeCell ref="D33:E33"/>
    <mergeCell ref="F33:G33"/>
    <mergeCell ref="J62:K62"/>
    <mergeCell ref="L62:M62"/>
    <mergeCell ref="G61:S61"/>
    <mergeCell ref="H62:I62"/>
    <mergeCell ref="A50:S50"/>
    <mergeCell ref="A49:S49"/>
    <mergeCell ref="J63:K63"/>
    <mergeCell ref="L63:M63"/>
    <mergeCell ref="N63:O63"/>
    <mergeCell ref="P63:Q63"/>
    <mergeCell ref="R63:S63"/>
    <mergeCell ref="J64:K64"/>
    <mergeCell ref="L64:M64"/>
    <mergeCell ref="N64:O64"/>
    <mergeCell ref="P64:Q64"/>
    <mergeCell ref="R64:S64"/>
    <mergeCell ref="J65:K65"/>
    <mergeCell ref="L65:M65"/>
    <mergeCell ref="N65:O65"/>
    <mergeCell ref="P65:Q65"/>
    <mergeCell ref="R65:S65"/>
    <mergeCell ref="J66:K66"/>
    <mergeCell ref="L66:M66"/>
    <mergeCell ref="N66:O66"/>
    <mergeCell ref="P66:Q66"/>
    <mergeCell ref="R66:S66"/>
    <mergeCell ref="J67:K67"/>
    <mergeCell ref="L67:M67"/>
    <mergeCell ref="N67:O67"/>
    <mergeCell ref="P67:Q67"/>
    <mergeCell ref="R67:S67"/>
    <mergeCell ref="J68:K68"/>
    <mergeCell ref="L68:M68"/>
    <mergeCell ref="N68:O68"/>
    <mergeCell ref="P68:Q68"/>
    <mergeCell ref="R68:S68"/>
    <mergeCell ref="J69:K69"/>
    <mergeCell ref="L69:M69"/>
    <mergeCell ref="N69:O69"/>
    <mergeCell ref="P69:Q69"/>
    <mergeCell ref="R69:S69"/>
    <mergeCell ref="J70:K70"/>
    <mergeCell ref="L70:M70"/>
    <mergeCell ref="N70:O70"/>
    <mergeCell ref="P70:Q70"/>
    <mergeCell ref="R70:S70"/>
    <mergeCell ref="J71:K71"/>
    <mergeCell ref="L71:M71"/>
    <mergeCell ref="N71:O71"/>
    <mergeCell ref="P71:Q71"/>
    <mergeCell ref="R71:S71"/>
    <mergeCell ref="J72:K72"/>
    <mergeCell ref="L72:M72"/>
    <mergeCell ref="N72:O72"/>
    <mergeCell ref="P72:Q72"/>
    <mergeCell ref="R72:S72"/>
    <mergeCell ref="J73:K73"/>
    <mergeCell ref="L73:M73"/>
    <mergeCell ref="N73:O73"/>
    <mergeCell ref="P73:Q73"/>
    <mergeCell ref="R73:S73"/>
    <mergeCell ref="J74:K74"/>
    <mergeCell ref="L74:M74"/>
    <mergeCell ref="N74:O74"/>
    <mergeCell ref="P74:Q74"/>
    <mergeCell ref="R74:S74"/>
    <mergeCell ref="J78:K78"/>
    <mergeCell ref="L78:M78"/>
    <mergeCell ref="N78:O78"/>
    <mergeCell ref="P78:Q78"/>
    <mergeCell ref="R78:S78"/>
    <mergeCell ref="J75:K75"/>
    <mergeCell ref="L75:M75"/>
    <mergeCell ref="N75:O75"/>
    <mergeCell ref="P75:Q75"/>
    <mergeCell ref="R75:S75"/>
    <mergeCell ref="J77:K77"/>
    <mergeCell ref="L77:M77"/>
    <mergeCell ref="N77:O77"/>
    <mergeCell ref="P77:Q77"/>
    <mergeCell ref="R77:S77"/>
    <mergeCell ref="J76:K76"/>
    <mergeCell ref="L76:M76"/>
    <mergeCell ref="N76:O76"/>
    <mergeCell ref="P76:Q76"/>
    <mergeCell ref="R76:S76"/>
  </mergeCells>
  <dataValidations count="2">
    <dataValidation type="list" allowBlank="1" showInputMessage="1" showErrorMessage="1" sqref="A75 A73 A71 A65 A63 A69 A67 A77 A11 A13 A15 A9">
      <formula1>"1,9"</formula1>
    </dataValidation>
    <dataValidation type="list" allowBlank="1" showInputMessage="1" showErrorMessage="1" sqref="C75 C73 C71 C65 C63 C69 C67 C77 C11 C13 C15 C9">
      <formula1>"0,1,2,3,4"</formula1>
    </dataValidation>
  </dataValidations>
  <printOptions/>
  <pageMargins left="0.2755905511811024" right="0.2755905511811024" top="0.984251968503937" bottom="0.35433070866141736" header="0.5118110236220472" footer="0.2362204724409449"/>
  <pageSetup horizontalDpi="600" verticalDpi="600" orientation="portrait" paperSize="9" scale="70" r:id="rId3"/>
  <rowBreaks count="1" manualBreakCount="1">
    <brk id="58" max="10" man="1"/>
  </rowBreaks>
  <legacyDrawing r:id="rId2"/>
</worksheet>
</file>

<file path=xl/worksheets/sheet9.xml><?xml version="1.0" encoding="utf-8"?>
<worksheet xmlns="http://schemas.openxmlformats.org/spreadsheetml/2006/main" xmlns:r="http://schemas.openxmlformats.org/officeDocument/2006/relationships">
  <sheetPr>
    <tabColor theme="7" tint="0.39998000860214233"/>
  </sheetPr>
  <dimension ref="A1:V73"/>
  <sheetViews>
    <sheetView showGridLines="0" zoomScalePageLayoutView="0" workbookViewId="0" topLeftCell="A1">
      <pane ySplit="1" topLeftCell="A11" activePane="bottomLeft" state="frozen"/>
      <selection pane="topLeft" activeCell="A35" sqref="A35"/>
      <selection pane="bottomLeft" activeCell="N23" sqref="N23:O23"/>
    </sheetView>
  </sheetViews>
  <sheetFormatPr defaultColWidth="9.00390625" defaultRowHeight="13.5"/>
  <cols>
    <col min="1" max="1" width="12.25390625" style="0" customWidth="1"/>
    <col min="2" max="3" width="5.875" style="0" customWidth="1"/>
    <col min="4" max="4" width="8.00390625" style="0" customWidth="1"/>
    <col min="5" max="5" width="2.625" style="0" customWidth="1"/>
    <col min="6" max="6" width="9.125" style="0" customWidth="1"/>
    <col min="7" max="7" width="6.00390625" style="0" customWidth="1"/>
    <col min="8" max="8" width="2.875" style="0" customWidth="1"/>
    <col min="9" max="9" width="8.75390625" style="0" customWidth="1"/>
    <col min="10" max="10" width="4.75390625" style="0" customWidth="1"/>
    <col min="11" max="11" width="7.625" style="0" customWidth="1"/>
    <col min="12" max="12" width="8.50390625" style="0" customWidth="1"/>
    <col min="13" max="13" width="5.125" style="0" customWidth="1"/>
    <col min="14" max="15" width="4.75390625" style="0" customWidth="1"/>
    <col min="16" max="16" width="10.875" style="0" customWidth="1"/>
    <col min="17" max="17" width="9.375" style="0" customWidth="1"/>
    <col min="18" max="18" width="11.125" style="0" customWidth="1"/>
  </cols>
  <sheetData>
    <row r="1" spans="1:4" ht="20.25" customHeight="1">
      <c r="A1" s="1470" t="s">
        <v>371</v>
      </c>
      <c r="B1" s="1470"/>
      <c r="C1" s="1470"/>
      <c r="D1" s="1470"/>
    </row>
    <row r="2" spans="1:16" ht="13.5">
      <c r="A2" s="1422" t="s">
        <v>989</v>
      </c>
      <c r="B2" s="1422"/>
      <c r="C2" s="1422"/>
      <c r="D2" s="1422"/>
      <c r="E2" s="1422"/>
      <c r="F2" s="1422"/>
      <c r="G2" s="1422"/>
      <c r="H2" s="1422"/>
      <c r="I2" s="1422"/>
      <c r="J2" s="1422"/>
      <c r="K2" s="1422"/>
      <c r="L2" s="1422"/>
      <c r="M2" s="1422"/>
      <c r="N2" s="1422"/>
      <c r="O2" s="1422"/>
      <c r="P2" s="193" t="s">
        <v>372</v>
      </c>
    </row>
    <row r="3" spans="1:22" ht="28.5" customHeight="1">
      <c r="A3" s="1481" t="s">
        <v>373</v>
      </c>
      <c r="B3" s="1481"/>
      <c r="C3" s="1481"/>
      <c r="D3" s="1481"/>
      <c r="E3" s="1481"/>
      <c r="F3" s="1481"/>
      <c r="G3" s="1481"/>
      <c r="H3" s="1481"/>
      <c r="I3" s="1481"/>
      <c r="J3" s="1481"/>
      <c r="K3" s="1481"/>
      <c r="L3" s="1481"/>
      <c r="M3" s="1481"/>
      <c r="N3" s="1481"/>
      <c r="O3" s="1481"/>
      <c r="P3" s="1481"/>
      <c r="Q3" s="346"/>
      <c r="R3" s="346"/>
      <c r="S3" s="346"/>
      <c r="T3" s="346"/>
      <c r="U3" s="346"/>
      <c r="V3" s="346"/>
    </row>
    <row r="4" spans="1:22" ht="24" customHeight="1">
      <c r="A4" s="1480" t="s">
        <v>374</v>
      </c>
      <c r="B4" s="1480"/>
      <c r="C4" s="1480"/>
      <c r="D4" s="1480"/>
      <c r="E4" s="1480"/>
      <c r="F4" s="1480"/>
      <c r="G4" s="1480"/>
      <c r="H4" s="1480"/>
      <c r="I4" s="1480"/>
      <c r="J4" s="1480"/>
      <c r="K4" s="1480"/>
      <c r="L4" s="1480"/>
      <c r="M4" s="1480"/>
      <c r="N4" s="1480"/>
      <c r="O4" s="1480"/>
      <c r="P4" s="1480"/>
      <c r="Q4" s="346"/>
      <c r="R4" s="346"/>
      <c r="S4" s="346"/>
      <c r="T4" s="346"/>
      <c r="U4" s="346"/>
      <c r="V4" s="346"/>
    </row>
    <row r="5" spans="1:22" ht="28.5" customHeight="1">
      <c r="A5" s="1482" t="s">
        <v>375</v>
      </c>
      <c r="B5" s="1482"/>
      <c r="C5" s="1483">
        <f>'소득공제신고서(1~3쪽)'!H6</f>
        <v>0</v>
      </c>
      <c r="D5" s="1484"/>
      <c r="E5" s="1484"/>
      <c r="F5" s="1485"/>
      <c r="G5" s="1482" t="s">
        <v>376</v>
      </c>
      <c r="H5" s="1482"/>
      <c r="I5" s="1482"/>
      <c r="J5" s="1482"/>
      <c r="K5" s="1487">
        <f>'소득공제신고서(1~3쪽)'!AH6</f>
        <v>0</v>
      </c>
      <c r="L5" s="1487"/>
      <c r="M5" s="1487"/>
      <c r="N5" s="1487"/>
      <c r="O5" s="1487"/>
      <c r="P5" s="1487"/>
      <c r="Q5" s="346"/>
      <c r="R5" s="346"/>
      <c r="S5" s="346"/>
      <c r="T5" s="346"/>
      <c r="U5" s="346"/>
      <c r="V5" s="346"/>
    </row>
    <row r="6" spans="1:22" ht="21.75" customHeight="1">
      <c r="A6" s="1482" t="s">
        <v>377</v>
      </c>
      <c r="B6" s="1482"/>
      <c r="C6" s="1486">
        <f>'소득공제신고서(1~3쪽)'!H5</f>
        <v>0</v>
      </c>
      <c r="D6" s="1486"/>
      <c r="E6" s="1486"/>
      <c r="F6" s="1486"/>
      <c r="G6" s="1482" t="s">
        <v>378</v>
      </c>
      <c r="H6" s="1482"/>
      <c r="I6" s="1482"/>
      <c r="J6" s="1482"/>
      <c r="K6" s="1488">
        <f>'소득공제신고서(1~3쪽)'!AH5</f>
        <v>0</v>
      </c>
      <c r="L6" s="1488"/>
      <c r="M6" s="1488"/>
      <c r="N6" s="1488"/>
      <c r="O6" s="1488"/>
      <c r="P6" s="1488"/>
      <c r="Q6" s="346"/>
      <c r="R6" s="346"/>
      <c r="S6" s="346"/>
      <c r="T6" s="346"/>
      <c r="U6" s="346"/>
      <c r="V6" s="346"/>
    </row>
    <row r="7" spans="1:22" ht="21.75" customHeight="1">
      <c r="A7" s="1482" t="s">
        <v>379</v>
      </c>
      <c r="B7" s="1482"/>
      <c r="C7" s="1489" t="s">
        <v>991</v>
      </c>
      <c r="D7" s="1490"/>
      <c r="E7" s="1490"/>
      <c r="F7" s="1490"/>
      <c r="G7" s="1490"/>
      <c r="H7" s="1490"/>
      <c r="I7" s="1490"/>
      <c r="J7" s="1490"/>
      <c r="K7" s="1490"/>
      <c r="L7" s="1490"/>
      <c r="M7" s="1490"/>
      <c r="N7" s="1490"/>
      <c r="O7" s="1490"/>
      <c r="P7" s="1491"/>
      <c r="Q7" s="346"/>
      <c r="R7" s="346"/>
      <c r="S7" s="346"/>
      <c r="T7" s="346"/>
      <c r="U7" s="346"/>
      <c r="V7" s="346"/>
    </row>
    <row r="8" spans="1:22" ht="20.25" customHeight="1">
      <c r="A8" s="1482" t="s">
        <v>380</v>
      </c>
      <c r="B8" s="1482"/>
      <c r="C8" s="1489" t="s">
        <v>991</v>
      </c>
      <c r="D8" s="1490"/>
      <c r="E8" s="1490"/>
      <c r="F8" s="1490"/>
      <c r="G8" s="1490"/>
      <c r="H8" s="1490"/>
      <c r="I8" s="1490"/>
      <c r="J8" s="1490"/>
      <c r="K8" s="1490"/>
      <c r="L8" s="1490"/>
      <c r="M8" s="1490"/>
      <c r="N8" s="1490"/>
      <c r="O8" s="1490"/>
      <c r="P8" s="1491"/>
      <c r="Q8" s="346"/>
      <c r="R8" s="346"/>
      <c r="S8" s="346"/>
      <c r="T8" s="346"/>
      <c r="U8" s="346"/>
      <c r="V8" s="346"/>
    </row>
    <row r="9" spans="1:22" ht="22.5" customHeight="1">
      <c r="A9" s="1480" t="s">
        <v>381</v>
      </c>
      <c r="B9" s="1480"/>
      <c r="C9" s="1480"/>
      <c r="D9" s="1480"/>
      <c r="E9" s="1480"/>
      <c r="F9" s="1480"/>
      <c r="G9" s="1480"/>
      <c r="H9" s="1480"/>
      <c r="I9" s="1480"/>
      <c r="J9" s="1480"/>
      <c r="K9" s="1480"/>
      <c r="L9" s="1480"/>
      <c r="M9" s="1480"/>
      <c r="N9" s="1480"/>
      <c r="O9" s="1480"/>
      <c r="P9" s="1480"/>
      <c r="Q9" s="346"/>
      <c r="R9" s="346"/>
      <c r="S9" s="346"/>
      <c r="T9" s="346"/>
      <c r="U9" s="346"/>
      <c r="V9" s="346"/>
    </row>
    <row r="10" spans="1:22" ht="23.25" customHeight="1">
      <c r="A10" s="1482" t="s">
        <v>382</v>
      </c>
      <c r="B10" s="1482"/>
      <c r="C10" s="1492" t="s">
        <v>383</v>
      </c>
      <c r="D10" s="1492"/>
      <c r="E10" s="1482" t="s">
        <v>384</v>
      </c>
      <c r="F10" s="1482"/>
      <c r="G10" s="1482"/>
      <c r="H10" s="1482"/>
      <c r="I10" s="1482"/>
      <c r="J10" s="1482" t="s">
        <v>385</v>
      </c>
      <c r="K10" s="1482"/>
      <c r="L10" s="1482"/>
      <c r="M10" s="1482"/>
      <c r="N10" s="1482" t="s">
        <v>386</v>
      </c>
      <c r="O10" s="1482"/>
      <c r="P10" s="1482"/>
      <c r="Q10" s="346"/>
      <c r="R10" s="346"/>
      <c r="S10" s="346"/>
      <c r="T10" s="346"/>
      <c r="U10" s="346"/>
      <c r="V10" s="346"/>
    </row>
    <row r="11" spans="1:22" s="197" customFormat="1" ht="41.25" customHeight="1">
      <c r="A11" s="146" t="s">
        <v>387</v>
      </c>
      <c r="B11" s="194" t="s">
        <v>388</v>
      </c>
      <c r="C11" s="1492"/>
      <c r="D11" s="1492"/>
      <c r="E11" s="1495" t="s">
        <v>389</v>
      </c>
      <c r="F11" s="1492"/>
      <c r="G11" s="1492"/>
      <c r="H11" s="1492" t="s">
        <v>390</v>
      </c>
      <c r="I11" s="1492"/>
      <c r="J11" s="195" t="s">
        <v>391</v>
      </c>
      <c r="K11" s="146" t="s">
        <v>392</v>
      </c>
      <c r="L11" s="196" t="s">
        <v>393</v>
      </c>
      <c r="M11" s="146"/>
      <c r="N11" s="146" t="s">
        <v>394</v>
      </c>
      <c r="O11" s="1482" t="s">
        <v>395</v>
      </c>
      <c r="P11" s="1482"/>
      <c r="Q11" s="347"/>
      <c r="R11" s="347"/>
      <c r="S11" s="347"/>
      <c r="T11" s="347"/>
      <c r="U11" s="347"/>
      <c r="V11" s="347"/>
    </row>
    <row r="12" spans="1:16" s="30" customFormat="1" ht="29.25" customHeight="1">
      <c r="A12" s="198"/>
      <c r="B12" s="199"/>
      <c r="C12" s="1494"/>
      <c r="D12" s="1494"/>
      <c r="E12" s="1496"/>
      <c r="F12" s="1496"/>
      <c r="G12" s="1496"/>
      <c r="H12" s="1502"/>
      <c r="I12" s="1502"/>
      <c r="J12" s="199"/>
      <c r="K12" s="199"/>
      <c r="L12" s="1218"/>
      <c r="M12" s="1218"/>
      <c r="N12" s="199"/>
      <c r="O12" s="1201"/>
      <c r="P12" s="1201"/>
    </row>
    <row r="13" spans="1:16" s="30" customFormat="1" ht="29.25" customHeight="1">
      <c r="A13" s="198"/>
      <c r="B13" s="199"/>
      <c r="C13" s="1494"/>
      <c r="D13" s="1494"/>
      <c r="E13" s="1497"/>
      <c r="F13" s="1497"/>
      <c r="G13" s="1497"/>
      <c r="H13" s="1493"/>
      <c r="I13" s="1493"/>
      <c r="J13" s="199"/>
      <c r="K13" s="199"/>
      <c r="L13" s="1218"/>
      <c r="M13" s="1218"/>
      <c r="N13" s="199"/>
      <c r="O13" s="1201"/>
      <c r="P13" s="1201"/>
    </row>
    <row r="14" spans="1:16" s="30" customFormat="1" ht="29.25" customHeight="1">
      <c r="A14" s="198"/>
      <c r="B14" s="199"/>
      <c r="C14" s="1494"/>
      <c r="D14" s="1494"/>
      <c r="E14" s="1497"/>
      <c r="F14" s="1497"/>
      <c r="G14" s="1497"/>
      <c r="H14" s="1493"/>
      <c r="I14" s="1493"/>
      <c r="J14" s="199"/>
      <c r="K14" s="199"/>
      <c r="L14" s="1218"/>
      <c r="M14" s="1218"/>
      <c r="N14" s="199"/>
      <c r="O14" s="1201"/>
      <c r="P14" s="1201"/>
    </row>
    <row r="15" spans="1:16" s="30" customFormat="1" ht="29.25" customHeight="1">
      <c r="A15" s="198"/>
      <c r="B15" s="199"/>
      <c r="C15" s="1494"/>
      <c r="D15" s="1494"/>
      <c r="E15" s="1497"/>
      <c r="F15" s="1497"/>
      <c r="G15" s="1497"/>
      <c r="H15" s="1493"/>
      <c r="I15" s="1493"/>
      <c r="J15" s="199"/>
      <c r="K15" s="199"/>
      <c r="L15" s="1218"/>
      <c r="M15" s="1218"/>
      <c r="N15" s="199"/>
      <c r="O15" s="1201"/>
      <c r="P15" s="1201"/>
    </row>
    <row r="16" spans="1:16" s="30" customFormat="1" ht="29.25" customHeight="1">
      <c r="A16" s="198"/>
      <c r="B16" s="199"/>
      <c r="C16" s="1494"/>
      <c r="D16" s="1494"/>
      <c r="E16" s="1497"/>
      <c r="F16" s="1497"/>
      <c r="G16" s="1497"/>
      <c r="H16" s="1493"/>
      <c r="I16" s="1493"/>
      <c r="J16" s="199"/>
      <c r="K16" s="199"/>
      <c r="L16" s="1218"/>
      <c r="M16" s="1218"/>
      <c r="N16" s="199"/>
      <c r="O16" s="1201"/>
      <c r="P16" s="1201"/>
    </row>
    <row r="17" spans="1:16" s="30" customFormat="1" ht="29.25" customHeight="1">
      <c r="A17" s="198"/>
      <c r="B17" s="199"/>
      <c r="C17" s="1494"/>
      <c r="D17" s="1494"/>
      <c r="E17" s="1497"/>
      <c r="F17" s="1497"/>
      <c r="G17" s="1497"/>
      <c r="H17" s="1493"/>
      <c r="I17" s="1493"/>
      <c r="J17" s="199"/>
      <c r="K17" s="199"/>
      <c r="L17" s="1218"/>
      <c r="M17" s="1218"/>
      <c r="N17" s="199"/>
      <c r="O17" s="1201"/>
      <c r="P17" s="1201"/>
    </row>
    <row r="18" spans="1:16" s="30" customFormat="1" ht="29.25" customHeight="1">
      <c r="A18" s="198"/>
      <c r="B18" s="199"/>
      <c r="C18" s="1494"/>
      <c r="D18" s="1494"/>
      <c r="E18" s="1497"/>
      <c r="F18" s="1497"/>
      <c r="G18" s="1497"/>
      <c r="H18" s="1493"/>
      <c r="I18" s="1493"/>
      <c r="J18" s="199"/>
      <c r="K18" s="199"/>
      <c r="L18" s="1218"/>
      <c r="M18" s="1218"/>
      <c r="N18" s="199"/>
      <c r="O18" s="1201"/>
      <c r="P18" s="1201"/>
    </row>
    <row r="19" spans="1:22" ht="20.25" customHeight="1">
      <c r="A19" s="488" t="s">
        <v>396</v>
      </c>
      <c r="B19" s="489"/>
      <c r="C19" s="489"/>
      <c r="D19" s="489"/>
      <c r="E19" s="489"/>
      <c r="F19" s="489"/>
      <c r="G19" s="489"/>
      <c r="H19" s="489"/>
      <c r="I19" s="489"/>
      <c r="J19" s="489"/>
      <c r="K19" s="489"/>
      <c r="L19" s="489"/>
      <c r="M19" s="489"/>
      <c r="N19" s="489"/>
      <c r="O19" s="489"/>
      <c r="P19" s="490"/>
      <c r="Q19" s="346"/>
      <c r="R19" s="346"/>
      <c r="S19" s="346"/>
      <c r="T19" s="346"/>
      <c r="U19" s="346"/>
      <c r="V19" s="346"/>
    </row>
    <row r="20" spans="1:18" s="30" customFormat="1" ht="16.5" customHeight="1">
      <c r="A20" s="1498" t="s">
        <v>397</v>
      </c>
      <c r="B20" s="1499" t="s">
        <v>398</v>
      </c>
      <c r="C20" s="1499"/>
      <c r="D20" s="491" t="s">
        <v>399</v>
      </c>
      <c r="E20" s="491"/>
      <c r="F20" s="491"/>
      <c r="G20" s="491"/>
      <c r="H20" s="491"/>
      <c r="I20" s="491"/>
      <c r="J20" s="491"/>
      <c r="K20" s="491"/>
      <c r="L20" s="491"/>
      <c r="M20" s="491"/>
      <c r="N20" s="491"/>
      <c r="O20" s="491"/>
      <c r="P20" s="507" t="s">
        <v>400</v>
      </c>
      <c r="Q20" s="1501"/>
      <c r="R20" s="1501"/>
    </row>
    <row r="21" spans="1:18" s="30" customFormat="1" ht="39.75" customHeight="1">
      <c r="A21" s="1498"/>
      <c r="B21" s="1499"/>
      <c r="C21" s="1499"/>
      <c r="D21" s="507" t="s">
        <v>401</v>
      </c>
      <c r="E21" s="507"/>
      <c r="F21" s="527" t="s">
        <v>402</v>
      </c>
      <c r="G21" s="1350"/>
      <c r="H21" s="1358"/>
      <c r="I21" s="527" t="s">
        <v>229</v>
      </c>
      <c r="J21" s="1350"/>
      <c r="K21" s="1358"/>
      <c r="L21" s="507" t="s">
        <v>403</v>
      </c>
      <c r="M21" s="507"/>
      <c r="N21" s="507" t="s">
        <v>404</v>
      </c>
      <c r="O21" s="507"/>
      <c r="P21" s="507"/>
      <c r="Q21" s="1501"/>
      <c r="R21" s="1501"/>
    </row>
    <row r="22" spans="1:22" ht="18.75" customHeight="1">
      <c r="A22" s="146" t="s">
        <v>405</v>
      </c>
      <c r="B22" s="1500"/>
      <c r="C22" s="1500"/>
      <c r="D22" s="1482">
        <v>10</v>
      </c>
      <c r="E22" s="1482"/>
      <c r="F22" s="1464">
        <v>20</v>
      </c>
      <c r="G22" s="1465"/>
      <c r="H22" s="1466"/>
      <c r="I22" s="1464">
        <v>40</v>
      </c>
      <c r="J22" s="1465"/>
      <c r="K22" s="1466"/>
      <c r="L22" s="1482">
        <v>41</v>
      </c>
      <c r="M22" s="1482"/>
      <c r="N22" s="1482">
        <v>42</v>
      </c>
      <c r="O22" s="1482"/>
      <c r="P22" s="200">
        <v>50</v>
      </c>
      <c r="Q22" s="347"/>
      <c r="R22" s="347"/>
      <c r="S22" s="346"/>
      <c r="T22" s="346"/>
      <c r="U22" s="346"/>
      <c r="V22" s="346"/>
    </row>
    <row r="23" spans="1:22" ht="18.75" customHeight="1">
      <c r="A23" s="146" t="s">
        <v>406</v>
      </c>
      <c r="B23" s="1468">
        <f aca="true" t="shared" si="0" ref="B23:B29">SUM(D23:P23)</f>
        <v>0</v>
      </c>
      <c r="C23" s="1468"/>
      <c r="D23" s="1468">
        <f>SUMIF($B$12:$B$18,D22,$O$12:$P$18)</f>
        <v>0</v>
      </c>
      <c r="E23" s="1468"/>
      <c r="F23" s="1455">
        <f>SUMIF($B$12:$B$18,F22,$O$12:$P$18)</f>
        <v>0</v>
      </c>
      <c r="G23" s="1456"/>
      <c r="H23" s="1457"/>
      <c r="I23" s="1455">
        <f>SUMIF($B$12:$B$18,I22,$O$12:$P$18)</f>
        <v>0</v>
      </c>
      <c r="J23" s="1456"/>
      <c r="K23" s="1457"/>
      <c r="L23" s="1468">
        <f>SUMIF($B$12:$B$18,L22,$O$12:$P$18)</f>
        <v>0</v>
      </c>
      <c r="M23" s="1468"/>
      <c r="N23" s="1468">
        <f>SUMIF($B$12:$B$18,N22,$O$12:$P$18)</f>
        <v>0</v>
      </c>
      <c r="O23" s="1468"/>
      <c r="P23" s="390">
        <f>SUMIF($B$12:$B$18,P22,$O$12:$P$18)</f>
        <v>0</v>
      </c>
      <c r="Q23" s="393"/>
      <c r="R23" s="202"/>
      <c r="S23" s="348"/>
      <c r="T23" s="348"/>
      <c r="U23" s="348"/>
      <c r="V23" s="348"/>
    </row>
    <row r="24" spans="1:22" ht="18.75" customHeight="1">
      <c r="A24" s="146" t="s">
        <v>407</v>
      </c>
      <c r="B24" s="1468">
        <f t="shared" si="0"/>
        <v>0</v>
      </c>
      <c r="C24" s="1468"/>
      <c r="D24" s="1468">
        <f>IF(AND($B$12=$D$22,$J$12=1),$O$12,0)+IF(AND($B$13=$D$22,$J$13=1),$O$13)+IF(AND($B$14=$D$22,$J$14=1),O14)+IF(AND($B$15=$D$22,$J$15=1),$O$15)+IF(AND($B$16=$D$22,$J$16=1),$O$16)+IF(AND($B$17=$D$22,$J$17=1),$O$17)+IF(AND($B$18=$D$22,$J$18=1),$O$18)</f>
        <v>0</v>
      </c>
      <c r="E24" s="1468"/>
      <c r="F24" s="1455">
        <f>IF(AND($B$12=$F$22,$J$12=1),$O$12,0)+IF(AND($B$13=$F$22,$J$13=1),$O$13)+IF(AND($B$14=$F$22,$J$14=1),$O$14)+IF(AND($B$15=$F$22,$J$15=1),$O$15)+IF(AND($B$16=$F$22,$J$16=1),$O$16)+IF(AND($B$17=$F$22,$J$17=1),$O$17)+IF(AND($B$18=$F$22,$J$18=1),$O$18)</f>
        <v>0</v>
      </c>
      <c r="G24" s="1456"/>
      <c r="H24" s="1457"/>
      <c r="I24" s="1455">
        <f>IF(AND($B$12=$I$22,$J$12=1),$O12,0)+IF(AND($B$13=$I$22,$J$13=1),$O$13)+IF(AND($B$14=$I$22,$J$14=1),$O$14)+IF(AND($B$15=$I$22,$J$15=1),$O$15)+IF(AND($B$16=$I$22,$J$16=1),$O$16)+IF(AND($B$17=$I$22,$J$17=1),$O$17)+IF(AND($B$18=$I$22,$J$18=1),$O$18)</f>
        <v>0</v>
      </c>
      <c r="J24" s="1456"/>
      <c r="K24" s="1457"/>
      <c r="L24" s="1468">
        <f>IF(AND($B$12=$L$22,$J$12=1),$O$12,0)+IF(AND($B$13=$L$22,$J$13=1),$O$13)+IF(AND($B$14=$L$22,$J$14=1),$O$14)+IF(AND($B$15=$L$22,$J$15=1),$O$15)+IF(AND($B$16=$L$22,$J$16=1),$O$16)+IF(AND($B$17=$L$22,$J$17=1),$O$17)+IF(AND($B$18=$L$22,$J$18=1),$O$18)</f>
        <v>0</v>
      </c>
      <c r="M24" s="1468"/>
      <c r="N24" s="1468">
        <f>IF(AND($B$12=$N$22,$J$12=1),$O$12,0)+IF(AND($B$13=$N$22,$J$13=1),$O$13)+IF(AND($B$14=$N$22,$J$14=1),$O$14)+IF(AND($B$15=$N$22,$J$15=1),$O$15)+IF(AND($B$16=$N$22,$J$16=1),$O$16)+IF(AND($B$17=$N$22,$J$17=1),$O$17)+IF(AND($B$18=$N$22,$J$18=1),$O$18)</f>
        <v>0</v>
      </c>
      <c r="O24" s="1468"/>
      <c r="P24" s="390">
        <f>IF(AND($B$12=$P$22,$J$12=1),$O$12,0)+IF(AND($B$13=$P$22,$J$13=1),$O$13)+IF(AND($B$14=$P$22,$J$14=1),$O$14)+IF(AND($B$15=$P$22,$J$15=1),$O$15)+IF(AND($B$16=$P$22,$J$16=1),$O$16)+IF(AND($B$17=$P$22,$J$17=1),$O$17)+IF(AND($B$18=$P$22,$J$18=1),$O$18)</f>
        <v>0</v>
      </c>
      <c r="Q24" s="393"/>
      <c r="R24" s="202"/>
      <c r="S24" s="348"/>
      <c r="T24" s="348"/>
      <c r="U24" s="348"/>
      <c r="V24" s="348"/>
    </row>
    <row r="25" spans="1:22" ht="18.75" customHeight="1">
      <c r="A25" s="146" t="s">
        <v>408</v>
      </c>
      <c r="B25" s="1468">
        <f t="shared" si="0"/>
        <v>0</v>
      </c>
      <c r="C25" s="1468"/>
      <c r="D25" s="1468">
        <f>IF(AND($B$12=$D$22,$J$12=2),$O$12,0)+IF(AND($B$13=$D$22,$J$13=2),$O$13)+IF(AND($B$14=$D$22,$J$14=2),O15)+IF(AND($B$15=$D$22,$J$15=2),$O$15)+IF(AND($B$16=$D$22,$J$16=2),$O$16)+IF(AND($B$17=$D$22,$J$17=2),$O$17)+IF(AND($B$18=$D$22,$J$18=2),$O$18)</f>
        <v>0</v>
      </c>
      <c r="E25" s="1468"/>
      <c r="F25" s="1461"/>
      <c r="G25" s="1462"/>
      <c r="H25" s="1463"/>
      <c r="I25" s="1455">
        <f>IF(AND($B$12=$I$22,$J$12=2),$O13,0)+IF(AND($B$13=$I$22,$J$13=2),$O$13)+IF(AND($B$14=$I$22,$J$14=2),$O$14)+IF(AND($B$15=$I$22,$J$15=2),$O$15)+IF(AND($B$16=$I$22,$J$16=2),$O$16)+IF(AND($B$17=$I$22,$J$17=2),$O$17)+IF(AND($B$18=$I$22,$J$18=2),$O$18)</f>
        <v>0</v>
      </c>
      <c r="J25" s="1456"/>
      <c r="K25" s="1457"/>
      <c r="L25" s="1468">
        <f>IF(AND($B$12=$L$22,$J$12=2),$O$12,0)+IF(AND($B$13=$L$22,$J$13=2),$O$13)+IF(AND($B$14=$L$22,$J$14=2),$O$14)+IF(AND($B$15=$L$22,$J$15=2),$O$15)+IF(AND($B$16=$L$22,$J$16=2),$O$16)+IF(AND($B$17=$L$22,$J$17=2),$O$17)+IF(AND($B$18=$L$22,$J$18=2),$O$18)</f>
        <v>0</v>
      </c>
      <c r="M25" s="1468"/>
      <c r="N25" s="1467"/>
      <c r="O25" s="1467"/>
      <c r="P25" s="201"/>
      <c r="Q25" s="202"/>
      <c r="R25" s="202"/>
      <c r="S25" s="348"/>
      <c r="T25" s="348"/>
      <c r="U25" s="348"/>
      <c r="V25" s="348"/>
    </row>
    <row r="26" spans="1:22" ht="18.75" customHeight="1">
      <c r="A26" s="146" t="s">
        <v>409</v>
      </c>
      <c r="B26" s="1468">
        <f t="shared" si="0"/>
        <v>0</v>
      </c>
      <c r="C26" s="1468"/>
      <c r="D26" s="1468">
        <f>IF(AND($B$12=$D$22,$J$12=3),$O$12,0)+IF(AND($B$13=$D$22,$J$13=3),$O$13)+IF(AND($B$14=$D$22,$J$14=3),O16)+IF(AND($B$15=$D$22,$J$15=3),$O$15)+IF(AND($B$16=$D$22,$J$16=3),$O$16)+IF(AND($B$17=$D$22,$J$17=3),$O$17)+IF(AND($B$18=$D$22,$J$18=3),$O$18)</f>
        <v>0</v>
      </c>
      <c r="E26" s="1468"/>
      <c r="F26" s="1461"/>
      <c r="G26" s="1462"/>
      <c r="H26" s="1463"/>
      <c r="I26" s="1455">
        <f>IF(AND($B$12=$I$22,$J$12=3),$O14,0)+IF(AND($B$13=$I$22,$J$13=3),$O$13)+IF(AND($B$14=$I$22,$J$14=3),$O$14)+IF(AND($B$15=$I$22,$J$15=3),$O$15)+IF(AND($B$16=$I$22,$J$16=3),$O$16)+IF(AND($B$17=$I$22,$J$17=3),$O$17)+IF(AND($B$18=$I$22,$J$18=3),$O$18)</f>
        <v>0</v>
      </c>
      <c r="J26" s="1456"/>
      <c r="K26" s="1457"/>
      <c r="L26" s="1468">
        <f>IF(AND($B$12=$L$22,$J$12=3),$O$12,0)+IF(AND($B$13=$L$22,$J$13=3),$O$13)+IF(AND($B$14=$L$22,$J$14=3),$O$14)+IF(AND($B$15=$L$22,$J$15=3),$O$15)+IF(AND($B$16=$L$22,$J$16=3),$O$16)+IF(AND($B$17=$L$22,$J$17=3),$O$17)+IF(AND($B$18=$L$22,$J$18=3),$O$18)</f>
        <v>0</v>
      </c>
      <c r="M26" s="1468"/>
      <c r="N26" s="1467"/>
      <c r="O26" s="1467"/>
      <c r="P26" s="201"/>
      <c r="Q26" s="202"/>
      <c r="R26" s="202"/>
      <c r="S26" s="348"/>
      <c r="T26" s="348"/>
      <c r="U26" s="348"/>
      <c r="V26" s="348"/>
    </row>
    <row r="27" spans="1:22" ht="18.75" customHeight="1">
      <c r="A27" s="146" t="s">
        <v>410</v>
      </c>
      <c r="B27" s="1468">
        <f t="shared" si="0"/>
        <v>0</v>
      </c>
      <c r="C27" s="1468"/>
      <c r="D27" s="1468">
        <f>IF(AND($B$12=$D$22,$J$12=4),$O$12,0)+IF(AND($B$13=$D$22,$J$13=4),$O$13)+IF(AND($B$14=$D$22,$J$14=4),O17)+IF(AND($B$15=$D$22,$J$15=4),$O$15)+IF(AND($B$16=$D$22,$J$16=4),$O$16)+IF(AND($B$17=$D$22,$J$17=4),$O$17)+IF(AND($B$18=$D$22,$J$18=4),$O$18)</f>
        <v>0</v>
      </c>
      <c r="E27" s="1468"/>
      <c r="F27" s="1461"/>
      <c r="G27" s="1462"/>
      <c r="H27" s="1463"/>
      <c r="I27" s="1455">
        <f>IF(AND($B$12=$I$22,$J$12=4),$O15,0)+IF(AND($B$13=$I$22,$J$13=4),$O$13)+IF(AND($B$14=$I$22,$J$14=4),$O$14)+IF(AND($B$15=$I$22,$J$15=4),$O$15)+IF(AND($B$16=$I$22,$J$16=4),$O$16)+IF(AND($B$17=$I$22,$J$17=4),$O$17)+IF(AND($B$18=$I$22,$J$18=4),$O$18)</f>
        <v>0</v>
      </c>
      <c r="J27" s="1456"/>
      <c r="K27" s="1457"/>
      <c r="L27" s="1468">
        <f>IF(AND($B$12=$L$22,$J$12=4),$O$12,0)+IF(AND($B$13=$L$22,$J$13=4),$O$13)+IF(AND($B$14=$L$22,$J$14=4),$O$14)+IF(AND($B$15=$L$22,$J$15=4),$O$15)+IF(AND($B$16=$L$22,$J$16=4),$O$16)+IF(AND($B$17=$L$22,$J$17=4),$O$17)+IF(AND($B$18=$L$22,$J$18=4),$O$18)</f>
        <v>0</v>
      </c>
      <c r="M27" s="1468"/>
      <c r="N27" s="1467"/>
      <c r="O27" s="1467"/>
      <c r="P27" s="201"/>
      <c r="Q27" s="202"/>
      <c r="R27" s="202"/>
      <c r="S27" s="348"/>
      <c r="T27" s="348"/>
      <c r="U27" s="348"/>
      <c r="V27" s="348"/>
    </row>
    <row r="28" spans="1:22" ht="18.75" customHeight="1">
      <c r="A28" s="146" t="s">
        <v>411</v>
      </c>
      <c r="B28" s="1468">
        <f t="shared" si="0"/>
        <v>0</v>
      </c>
      <c r="C28" s="1468"/>
      <c r="D28" s="1468">
        <f>IF(AND($B$12=$D$22,$J$12=5),$O$12,0)+IF(AND($B$13=$D$22,$J$13=5),$O$13)+IF(AND($B$14=$D$22,$J$14=5),O18)+IF(AND($B$15=$D$22,$J$15=5),$O$15)+IF(AND($B$16=$D$22,$J$16=5),$O$16)+IF(AND($B$17=$D$22,$J$17=5),$O$17)+IF(AND($B$18=$D$22,$J$18=5),$O$18)</f>
        <v>0</v>
      </c>
      <c r="E28" s="1468"/>
      <c r="F28" s="1461"/>
      <c r="G28" s="1462"/>
      <c r="H28" s="1463"/>
      <c r="I28" s="1455">
        <f>IF(AND($B$12=$I$22,$J$12=5),$O16,0)+IF(AND($B$13=$I$22,$J$13=5),$O$13)+IF(AND($B$14=$I$22,$J$14=5),$O$14)+IF(AND($B$15=$I$22,$J$15=5),$O$15)+IF(AND($B$16=$I$22,$J$16=5),$O$16)+IF(AND($B$17=$I$22,$J$17=5),$O$17)+IF(AND($B$18=$I$22,$J$18=5),$O$18)</f>
        <v>0</v>
      </c>
      <c r="J28" s="1456"/>
      <c r="K28" s="1457"/>
      <c r="L28" s="1468">
        <f>IF(AND($B$12=$L$22,$J$12=5),$O$12,0)+IF(AND($B$13=$L$22,$J$13=5),$O$13)+IF(AND($B$14=$L$22,$J$14=5),$O$14)+IF(AND($B$15=$L$22,$J$15=5),$O$15)+IF(AND($B$16=$L$22,$J$16=5),$O$16)+IF(AND($B$17=$L$22,$J$17=5),$O$17)+IF(AND($B$18=$L$22,$J$18=5),$O$18)</f>
        <v>0</v>
      </c>
      <c r="M28" s="1468"/>
      <c r="N28" s="1467"/>
      <c r="O28" s="1467"/>
      <c r="P28" s="201"/>
      <c r="Q28" s="202"/>
      <c r="R28" s="202"/>
      <c r="S28" s="348"/>
      <c r="T28" s="348"/>
      <c r="U28" s="348"/>
      <c r="V28" s="348"/>
    </row>
    <row r="29" spans="1:22" ht="18.75" customHeight="1">
      <c r="A29" s="146" t="s">
        <v>412</v>
      </c>
      <c r="B29" s="1468">
        <f t="shared" si="0"/>
        <v>0</v>
      </c>
      <c r="C29" s="1468"/>
      <c r="D29" s="1468">
        <f>IF(AND($B$12=$D$22,$J$12=6),$O$12,0)+IF(AND($B$13=$D$22,$J$13=6),$O$13)+IF(AND($B$14=$D$22,$J$14=6),O16)+IF(AND($B$15=$D$22,$J$15=6),$O$15)+IF(AND($B$16=$D$22,$J$16=6),$O$16)+IF(AND($B$17=$D$22,$J$17=6),$O$17)+IF(AND($B$18=$D$22,$J$18=6),$O$18)</f>
        <v>0</v>
      </c>
      <c r="E29" s="1468"/>
      <c r="F29" s="1461"/>
      <c r="G29" s="1462"/>
      <c r="H29" s="1463"/>
      <c r="I29" s="1455">
        <f>IF(AND($B$12=$I$22,$J$12=6),$O14,0)+IF(AND($B$13=$I$22,$J$13=6),$O$13)+IF(AND($B$14=$I$22,$J$14=6),$O$14)+IF(AND($B$15=$I$22,$J$15=6),$O$15)+IF(AND($B$16=$I$22,$J$16=6),$O$16)+IF(AND($B$17=$I$22,$J$17=6),$O$17)+IF(AND($B$18=$I$22,$J$18=6),$O$18)</f>
        <v>0</v>
      </c>
      <c r="J29" s="1456"/>
      <c r="K29" s="1457"/>
      <c r="L29" s="1468">
        <f>IF(AND($B$12=$L$22,$J$12=6),$O$12,0)+IF(AND($B$13=$L$22,$J$13=6),$O$13)+IF(AND($B$14=$L$22,$J$14=6),$O$14)+IF(AND($B$15=$L$22,$J$15=6),$O$15)+IF(AND($B$16=$L$22,$J$16=6),$O$16)+IF(AND($B$17=$L$22,$J$17=6),$O$17)+IF(AND($B$18=$L$22,$J$18=6),$O$18)</f>
        <v>0</v>
      </c>
      <c r="M29" s="1468"/>
      <c r="N29" s="1467"/>
      <c r="O29" s="1467"/>
      <c r="P29" s="201"/>
      <c r="Q29" s="202"/>
      <c r="R29" s="202"/>
      <c r="S29" s="348"/>
      <c r="T29" s="348"/>
      <c r="U29" s="348"/>
      <c r="V29" s="348"/>
    </row>
    <row r="30" spans="1:22" ht="18.75" customHeight="1">
      <c r="A30" s="1477" t="s">
        <v>413</v>
      </c>
      <c r="B30" s="1478"/>
      <c r="C30" s="1478"/>
      <c r="D30" s="1478"/>
      <c r="E30" s="1478"/>
      <c r="F30" s="1478"/>
      <c r="G30" s="1478"/>
      <c r="H30" s="1478"/>
      <c r="I30" s="1478"/>
      <c r="J30" s="1478"/>
      <c r="K30" s="1478"/>
      <c r="L30" s="1478"/>
      <c r="M30" s="1478"/>
      <c r="N30" s="1478"/>
      <c r="O30" s="1478"/>
      <c r="P30" s="1479"/>
      <c r="Q30" s="203"/>
      <c r="R30" s="203"/>
      <c r="S30" s="346"/>
      <c r="T30" s="346"/>
      <c r="U30" s="346"/>
      <c r="V30" s="346"/>
    </row>
    <row r="31" spans="1:22" ht="15.75" customHeight="1">
      <c r="A31" s="1476" t="s">
        <v>414</v>
      </c>
      <c r="B31" s="491" t="s">
        <v>415</v>
      </c>
      <c r="C31" s="491"/>
      <c r="D31" s="491" t="s">
        <v>416</v>
      </c>
      <c r="E31" s="491"/>
      <c r="F31" s="507" t="s">
        <v>417</v>
      </c>
      <c r="G31" s="507"/>
      <c r="H31" s="507" t="s">
        <v>418</v>
      </c>
      <c r="I31" s="507"/>
      <c r="J31" s="507" t="s">
        <v>419</v>
      </c>
      <c r="K31" s="507"/>
      <c r="L31" s="491" t="s">
        <v>420</v>
      </c>
      <c r="M31" s="491"/>
      <c r="N31" s="491"/>
      <c r="O31" s="491"/>
      <c r="P31" s="491"/>
      <c r="Q31" s="346"/>
      <c r="R31" s="346"/>
      <c r="S31" s="346"/>
      <c r="T31" s="346"/>
      <c r="U31" s="346"/>
      <c r="V31" s="346"/>
    </row>
    <row r="32" spans="1:22" ht="15" customHeight="1">
      <c r="A32" s="1476"/>
      <c r="B32" s="491"/>
      <c r="C32" s="491"/>
      <c r="D32" s="491"/>
      <c r="E32" s="491"/>
      <c r="F32" s="507"/>
      <c r="G32" s="507"/>
      <c r="H32" s="507"/>
      <c r="I32" s="507"/>
      <c r="J32" s="507"/>
      <c r="K32" s="507"/>
      <c r="L32" s="491" t="s">
        <v>421</v>
      </c>
      <c r="M32" s="491"/>
      <c r="N32" s="491"/>
      <c r="O32" s="491" t="s">
        <v>422</v>
      </c>
      <c r="P32" s="491"/>
      <c r="Q32" s="346"/>
      <c r="R32" s="346"/>
      <c r="S32" s="346"/>
      <c r="T32" s="346"/>
      <c r="U32" s="346"/>
      <c r="V32" s="346"/>
    </row>
    <row r="33" spans="1:22" ht="18.75" customHeight="1">
      <c r="A33" s="199"/>
      <c r="B33" s="1200"/>
      <c r="C33" s="1200"/>
      <c r="D33" s="1201"/>
      <c r="E33" s="1201"/>
      <c r="F33" s="1201"/>
      <c r="G33" s="1201"/>
      <c r="H33" s="1201"/>
      <c r="I33" s="1201"/>
      <c r="J33" s="1201"/>
      <c r="K33" s="1201"/>
      <c r="L33" s="1201"/>
      <c r="M33" s="1201"/>
      <c r="N33" s="1201"/>
      <c r="O33" s="1201"/>
      <c r="P33" s="1201"/>
      <c r="Q33" s="346"/>
      <c r="R33" s="346"/>
      <c r="S33" s="346"/>
      <c r="T33" s="346"/>
      <c r="U33" s="346"/>
      <c r="V33" s="346"/>
    </row>
    <row r="34" spans="1:22" ht="18.75" customHeight="1">
      <c r="A34" s="199"/>
      <c r="B34" s="1200"/>
      <c r="C34" s="1200"/>
      <c r="D34" s="1201"/>
      <c r="E34" s="1201"/>
      <c r="F34" s="1201"/>
      <c r="G34" s="1201"/>
      <c r="H34" s="1201"/>
      <c r="I34" s="1201"/>
      <c r="J34" s="1201"/>
      <c r="K34" s="1201"/>
      <c r="L34" s="1201"/>
      <c r="M34" s="1201"/>
      <c r="N34" s="1201"/>
      <c r="O34" s="1201"/>
      <c r="P34" s="1201"/>
      <c r="Q34" s="346"/>
      <c r="R34" s="346"/>
      <c r="S34" s="346"/>
      <c r="T34" s="346"/>
      <c r="U34" s="346"/>
      <c r="V34" s="346"/>
    </row>
    <row r="35" spans="1:22" ht="18.75" customHeight="1">
      <c r="A35" s="199"/>
      <c r="B35" s="1200"/>
      <c r="C35" s="1200"/>
      <c r="D35" s="1201"/>
      <c r="E35" s="1201"/>
      <c r="F35" s="1201"/>
      <c r="G35" s="1201"/>
      <c r="H35" s="1201"/>
      <c r="I35" s="1201"/>
      <c r="J35" s="1201"/>
      <c r="K35" s="1201"/>
      <c r="L35" s="1201"/>
      <c r="M35" s="1201"/>
      <c r="N35" s="1201"/>
      <c r="O35" s="1201"/>
      <c r="P35" s="1201"/>
      <c r="Q35" s="346"/>
      <c r="R35" s="346"/>
      <c r="S35" s="346"/>
      <c r="T35" s="346"/>
      <c r="U35" s="346"/>
      <c r="V35" s="346"/>
    </row>
    <row r="36" spans="1:22" ht="18.75" customHeight="1">
      <c r="A36" s="199"/>
      <c r="B36" s="1200"/>
      <c r="C36" s="1200"/>
      <c r="D36" s="1201"/>
      <c r="E36" s="1201"/>
      <c r="F36" s="1201"/>
      <c r="G36" s="1201"/>
      <c r="H36" s="1201"/>
      <c r="I36" s="1201"/>
      <c r="J36" s="1201"/>
      <c r="K36" s="1201"/>
      <c r="L36" s="1201"/>
      <c r="M36" s="1201"/>
      <c r="N36" s="1201"/>
      <c r="O36" s="1201"/>
      <c r="P36" s="1201"/>
      <c r="Q36" s="346"/>
      <c r="R36" s="346"/>
      <c r="S36" s="346"/>
      <c r="T36" s="346"/>
      <c r="U36" s="346"/>
      <c r="V36" s="346"/>
    </row>
    <row r="37" spans="1:22" ht="18.75" customHeight="1">
      <c r="A37" s="327"/>
      <c r="B37" s="1200"/>
      <c r="C37" s="1200"/>
      <c r="D37" s="1201"/>
      <c r="E37" s="1201"/>
      <c r="F37" s="1201"/>
      <c r="G37" s="1201"/>
      <c r="H37" s="1201"/>
      <c r="I37" s="1201"/>
      <c r="J37" s="1201"/>
      <c r="K37" s="1201"/>
      <c r="L37" s="1201"/>
      <c r="M37" s="1201"/>
      <c r="N37" s="1201"/>
      <c r="O37" s="1201"/>
      <c r="P37" s="1201"/>
      <c r="Q37" s="346"/>
      <c r="R37" s="346"/>
      <c r="S37" s="346"/>
      <c r="T37" s="346"/>
      <c r="U37" s="346"/>
      <c r="V37" s="346"/>
    </row>
    <row r="38" spans="1:22" ht="18.75" customHeight="1">
      <c r="A38" s="327"/>
      <c r="B38" s="1200"/>
      <c r="C38" s="1200"/>
      <c r="D38" s="1201"/>
      <c r="E38" s="1201"/>
      <c r="F38" s="1201"/>
      <c r="G38" s="1201"/>
      <c r="H38" s="1201"/>
      <c r="I38" s="1201"/>
      <c r="J38" s="1201"/>
      <c r="K38" s="1201"/>
      <c r="L38" s="1201"/>
      <c r="M38" s="1201"/>
      <c r="N38" s="1201"/>
      <c r="O38" s="1201"/>
      <c r="P38" s="1201"/>
      <c r="Q38" s="346"/>
      <c r="R38" s="346"/>
      <c r="S38" s="346"/>
      <c r="T38" s="346"/>
      <c r="U38" s="346"/>
      <c r="V38" s="346"/>
    </row>
    <row r="39" spans="1:22" ht="13.5">
      <c r="A39" s="1469" t="s">
        <v>783</v>
      </c>
      <c r="B39" s="1469"/>
      <c r="C39" s="1469"/>
      <c r="D39" s="1469"/>
      <c r="E39" s="1469"/>
      <c r="F39" s="1469"/>
      <c r="G39" s="1469"/>
      <c r="H39" s="1469"/>
      <c r="I39" s="1469"/>
      <c r="J39" s="1469"/>
      <c r="K39" s="1469"/>
      <c r="L39" s="1469"/>
      <c r="M39" s="1469"/>
      <c r="N39" s="1469"/>
      <c r="O39" s="1469"/>
      <c r="P39" s="1469"/>
      <c r="Q39" s="346"/>
      <c r="R39" s="346"/>
      <c r="S39" s="346"/>
      <c r="T39" s="346"/>
      <c r="U39" s="346"/>
      <c r="V39" s="346"/>
    </row>
    <row r="40" spans="1:22" ht="18.75">
      <c r="A40" s="1458" t="s">
        <v>423</v>
      </c>
      <c r="B40" s="1459"/>
      <c r="C40" s="1459"/>
      <c r="D40" s="1459"/>
      <c r="E40" s="1459"/>
      <c r="F40" s="1459"/>
      <c r="G40" s="1459"/>
      <c r="H40" s="1459"/>
      <c r="I40" s="1459"/>
      <c r="J40" s="1459"/>
      <c r="K40" s="1459"/>
      <c r="L40" s="1459"/>
      <c r="M40" s="1459"/>
      <c r="N40" s="1459"/>
      <c r="O40" s="1459"/>
      <c r="P40" s="1460"/>
      <c r="Q40" s="346"/>
      <c r="R40" s="346"/>
      <c r="S40" s="346"/>
      <c r="T40" s="346"/>
      <c r="U40" s="346"/>
      <c r="V40" s="346"/>
    </row>
    <row r="41" spans="1:22" ht="18.75">
      <c r="A41" s="1474"/>
      <c r="B41" s="1370"/>
      <c r="C41" s="1370"/>
      <c r="D41" s="1370"/>
      <c r="E41" s="1370"/>
      <c r="F41" s="1370"/>
      <c r="G41" s="1370"/>
      <c r="H41" s="1370"/>
      <c r="I41" s="1370"/>
      <c r="J41" s="1370"/>
      <c r="K41" s="1370"/>
      <c r="L41" s="1370"/>
      <c r="M41" s="1370"/>
      <c r="N41" s="1370"/>
      <c r="O41" s="1370"/>
      <c r="P41" s="1475"/>
      <c r="Q41" s="346"/>
      <c r="R41" s="346"/>
      <c r="S41" s="346"/>
      <c r="T41" s="346"/>
      <c r="U41" s="346"/>
      <c r="V41" s="346"/>
    </row>
    <row r="42" spans="1:22" ht="30" customHeight="1">
      <c r="A42" s="435" t="s">
        <v>992</v>
      </c>
      <c r="B42" s="436"/>
      <c r="C42" s="436"/>
      <c r="D42" s="436"/>
      <c r="E42" s="436"/>
      <c r="F42" s="436"/>
      <c r="G42" s="436"/>
      <c r="H42" s="436"/>
      <c r="I42" s="436"/>
      <c r="J42" s="436"/>
      <c r="K42" s="436"/>
      <c r="L42" s="436"/>
      <c r="M42" s="436"/>
      <c r="N42" s="436"/>
      <c r="O42" s="436"/>
      <c r="P42" s="437"/>
      <c r="Q42" s="346"/>
      <c r="R42" s="346"/>
      <c r="S42" s="346"/>
      <c r="T42" s="346"/>
      <c r="U42" s="346"/>
      <c r="V42" s="346"/>
    </row>
    <row r="43" spans="1:22" ht="12" customHeight="1">
      <c r="A43" s="435"/>
      <c r="B43" s="436"/>
      <c r="C43" s="436"/>
      <c r="D43" s="436"/>
      <c r="E43" s="436"/>
      <c r="F43" s="436"/>
      <c r="G43" s="436"/>
      <c r="H43" s="436"/>
      <c r="I43" s="436"/>
      <c r="J43" s="436"/>
      <c r="K43" s="436"/>
      <c r="L43" s="436"/>
      <c r="M43" s="436"/>
      <c r="N43" s="436"/>
      <c r="O43" s="436"/>
      <c r="P43" s="437"/>
      <c r="Q43" s="346"/>
      <c r="R43" s="346"/>
      <c r="S43" s="346"/>
      <c r="T43" s="346"/>
      <c r="U43" s="346"/>
      <c r="V43" s="346"/>
    </row>
    <row r="44" spans="1:22" ht="30" customHeight="1">
      <c r="A44" s="435" t="s">
        <v>424</v>
      </c>
      <c r="B44" s="436"/>
      <c r="C44" s="436"/>
      <c r="D44" s="436"/>
      <c r="E44" s="436"/>
      <c r="F44" s="436"/>
      <c r="G44" s="436"/>
      <c r="H44" s="436"/>
      <c r="I44" s="436"/>
      <c r="J44" s="436"/>
      <c r="K44" s="436"/>
      <c r="L44" s="436"/>
      <c r="M44" s="436"/>
      <c r="N44" s="436"/>
      <c r="O44" s="436"/>
      <c r="P44" s="437"/>
      <c r="Q44" s="346"/>
      <c r="R44" s="346"/>
      <c r="S44" s="346"/>
      <c r="T44" s="346"/>
      <c r="U44" s="346"/>
      <c r="V44" s="346"/>
    </row>
    <row r="45" spans="1:22" ht="21.75" customHeight="1">
      <c r="A45" s="1471" t="s">
        <v>425</v>
      </c>
      <c r="B45" s="1367"/>
      <c r="C45" s="1367"/>
      <c r="D45" s="1367"/>
      <c r="E45" s="1367"/>
      <c r="F45" s="1367"/>
      <c r="G45" s="1367"/>
      <c r="H45" s="1367"/>
      <c r="I45" s="1367"/>
      <c r="J45" s="1367"/>
      <c r="K45" s="1367"/>
      <c r="L45" s="1367"/>
      <c r="M45" s="1367"/>
      <c r="N45" s="1367"/>
      <c r="O45" s="1367"/>
      <c r="P45" s="1472"/>
      <c r="Q45" s="346"/>
      <c r="R45" s="346"/>
      <c r="S45" s="346"/>
      <c r="T45" s="346"/>
      <c r="U45" s="346"/>
      <c r="V45" s="346"/>
    </row>
    <row r="46" spans="1:22" ht="21.75" customHeight="1">
      <c r="A46" s="1471" t="s">
        <v>426</v>
      </c>
      <c r="B46" s="1367"/>
      <c r="C46" s="1367"/>
      <c r="D46" s="1367"/>
      <c r="E46" s="1367"/>
      <c r="F46" s="1367"/>
      <c r="G46" s="1367"/>
      <c r="H46" s="1367"/>
      <c r="I46" s="1367"/>
      <c r="J46" s="1367"/>
      <c r="K46" s="1367"/>
      <c r="L46" s="1367"/>
      <c r="M46" s="1367"/>
      <c r="N46" s="1367"/>
      <c r="O46" s="1367"/>
      <c r="P46" s="1472"/>
      <c r="Q46" s="346"/>
      <c r="R46" s="346"/>
      <c r="S46" s="346"/>
      <c r="T46" s="346"/>
      <c r="U46" s="346"/>
      <c r="V46" s="346"/>
    </row>
    <row r="47" spans="1:16" ht="30" customHeight="1">
      <c r="A47" s="1471" t="s">
        <v>788</v>
      </c>
      <c r="B47" s="1367"/>
      <c r="C47" s="1367"/>
      <c r="D47" s="1367"/>
      <c r="E47" s="1367"/>
      <c r="F47" s="1367"/>
      <c r="G47" s="1367"/>
      <c r="H47" s="1367"/>
      <c r="I47" s="1367"/>
      <c r="J47" s="1367"/>
      <c r="K47" s="1367"/>
      <c r="L47" s="1367"/>
      <c r="M47" s="1367"/>
      <c r="N47" s="1367"/>
      <c r="O47" s="1367"/>
      <c r="P47" s="1472"/>
    </row>
    <row r="48" spans="1:16" ht="24" customHeight="1">
      <c r="A48" s="1471" t="s">
        <v>789</v>
      </c>
      <c r="B48" s="1367"/>
      <c r="C48" s="1367"/>
      <c r="D48" s="1367"/>
      <c r="E48" s="1367"/>
      <c r="F48" s="1367"/>
      <c r="G48" s="1367"/>
      <c r="H48" s="1367"/>
      <c r="I48" s="1367"/>
      <c r="J48" s="1367"/>
      <c r="K48" s="1367"/>
      <c r="L48" s="1367"/>
      <c r="M48" s="1367"/>
      <c r="N48" s="1367"/>
      <c r="O48" s="1367"/>
      <c r="P48" s="1472"/>
    </row>
    <row r="49" spans="1:16" ht="24" customHeight="1">
      <c r="A49" s="1471" t="s">
        <v>790</v>
      </c>
      <c r="B49" s="1367"/>
      <c r="C49" s="1367"/>
      <c r="D49" s="1367"/>
      <c r="E49" s="1367"/>
      <c r="F49" s="1367"/>
      <c r="G49" s="1367"/>
      <c r="H49" s="1367"/>
      <c r="I49" s="1367"/>
      <c r="J49" s="1367"/>
      <c r="K49" s="1367"/>
      <c r="L49" s="1367"/>
      <c r="M49" s="1367"/>
      <c r="N49" s="1367"/>
      <c r="O49" s="1367"/>
      <c r="P49" s="1472"/>
    </row>
    <row r="50" spans="1:16" ht="24" customHeight="1">
      <c r="A50" s="1471" t="s">
        <v>791</v>
      </c>
      <c r="B50" s="1367"/>
      <c r="C50" s="1367"/>
      <c r="D50" s="1367"/>
      <c r="E50" s="1367"/>
      <c r="F50" s="1367"/>
      <c r="G50" s="1367"/>
      <c r="H50" s="1367"/>
      <c r="I50" s="1367"/>
      <c r="J50" s="1367"/>
      <c r="K50" s="1367"/>
      <c r="L50" s="1367"/>
      <c r="M50" s="1367"/>
      <c r="N50" s="1367"/>
      <c r="O50" s="1367"/>
      <c r="P50" s="1472"/>
    </row>
    <row r="51" spans="1:16" ht="30" customHeight="1">
      <c r="A51" s="435" t="s">
        <v>427</v>
      </c>
      <c r="B51" s="436"/>
      <c r="C51" s="436"/>
      <c r="D51" s="436"/>
      <c r="E51" s="436"/>
      <c r="F51" s="436"/>
      <c r="G51" s="436"/>
      <c r="H51" s="436"/>
      <c r="I51" s="436"/>
      <c r="J51" s="436"/>
      <c r="K51" s="436"/>
      <c r="L51" s="436"/>
      <c r="M51" s="436"/>
      <c r="N51" s="436"/>
      <c r="O51" s="436"/>
      <c r="P51" s="437"/>
    </row>
    <row r="52" spans="1:16" ht="30" customHeight="1">
      <c r="A52" s="435" t="s">
        <v>428</v>
      </c>
      <c r="B52" s="436"/>
      <c r="C52" s="436"/>
      <c r="D52" s="436"/>
      <c r="E52" s="436"/>
      <c r="F52" s="436"/>
      <c r="G52" s="436"/>
      <c r="H52" s="436"/>
      <c r="I52" s="436"/>
      <c r="J52" s="436"/>
      <c r="K52" s="436"/>
      <c r="L52" s="436"/>
      <c r="M52" s="436"/>
      <c r="N52" s="436"/>
      <c r="O52" s="436"/>
      <c r="P52" s="437"/>
    </row>
    <row r="53" spans="1:16" ht="30" customHeight="1">
      <c r="A53" s="435" t="s">
        <v>429</v>
      </c>
      <c r="B53" s="436"/>
      <c r="C53" s="436"/>
      <c r="D53" s="436"/>
      <c r="E53" s="436"/>
      <c r="F53" s="436"/>
      <c r="G53" s="436"/>
      <c r="H53" s="436"/>
      <c r="I53" s="436"/>
      <c r="J53" s="436"/>
      <c r="K53" s="436"/>
      <c r="L53" s="436"/>
      <c r="M53" s="436"/>
      <c r="N53" s="436"/>
      <c r="O53" s="436"/>
      <c r="P53" s="437"/>
    </row>
    <row r="54" spans="1:16" ht="60" customHeight="1">
      <c r="A54" s="435" t="s">
        <v>430</v>
      </c>
      <c r="B54" s="436"/>
      <c r="C54" s="436"/>
      <c r="D54" s="436"/>
      <c r="E54" s="436"/>
      <c r="F54" s="436"/>
      <c r="G54" s="436"/>
      <c r="H54" s="436"/>
      <c r="I54" s="436"/>
      <c r="J54" s="436"/>
      <c r="K54" s="436"/>
      <c r="L54" s="436"/>
      <c r="M54" s="436"/>
      <c r="N54" s="436"/>
      <c r="O54" s="436"/>
      <c r="P54" s="437"/>
    </row>
    <row r="55" spans="1:16" ht="30" customHeight="1">
      <c r="A55" s="435" t="s">
        <v>431</v>
      </c>
      <c r="B55" s="436"/>
      <c r="C55" s="436"/>
      <c r="D55" s="436"/>
      <c r="E55" s="436"/>
      <c r="F55" s="436"/>
      <c r="G55" s="436"/>
      <c r="H55" s="436"/>
      <c r="I55" s="436"/>
      <c r="J55" s="436"/>
      <c r="K55" s="436"/>
      <c r="L55" s="436"/>
      <c r="M55" s="436"/>
      <c r="N55" s="436"/>
      <c r="O55" s="436"/>
      <c r="P55" s="437"/>
    </row>
    <row r="56" spans="1:16" ht="30" customHeight="1">
      <c r="A56" s="435" t="s">
        <v>432</v>
      </c>
      <c r="B56" s="436"/>
      <c r="C56" s="436"/>
      <c r="D56" s="436"/>
      <c r="E56" s="436"/>
      <c r="F56" s="436"/>
      <c r="G56" s="436"/>
      <c r="H56" s="436"/>
      <c r="I56" s="436"/>
      <c r="J56" s="436"/>
      <c r="K56" s="436"/>
      <c r="L56" s="436"/>
      <c r="M56" s="436"/>
      <c r="N56" s="436"/>
      <c r="O56" s="436"/>
      <c r="P56" s="437"/>
    </row>
    <row r="57" spans="1:16" ht="30" customHeight="1">
      <c r="A57" s="435" t="s">
        <v>433</v>
      </c>
      <c r="B57" s="436"/>
      <c r="C57" s="436"/>
      <c r="D57" s="436"/>
      <c r="E57" s="436"/>
      <c r="F57" s="436"/>
      <c r="G57" s="436"/>
      <c r="H57" s="436"/>
      <c r="I57" s="436"/>
      <c r="J57" s="436"/>
      <c r="K57" s="436"/>
      <c r="L57" s="436"/>
      <c r="M57" s="436"/>
      <c r="N57" s="436"/>
      <c r="O57" s="436"/>
      <c r="P57" s="437"/>
    </row>
    <row r="58" spans="1:16" ht="36" customHeight="1">
      <c r="A58" s="435" t="s">
        <v>434</v>
      </c>
      <c r="B58" s="436"/>
      <c r="C58" s="436"/>
      <c r="D58" s="436"/>
      <c r="E58" s="436"/>
      <c r="F58" s="436"/>
      <c r="G58" s="436"/>
      <c r="H58" s="436"/>
      <c r="I58" s="436"/>
      <c r="J58" s="436"/>
      <c r="K58" s="436"/>
      <c r="L58" s="436"/>
      <c r="M58" s="436"/>
      <c r="N58" s="436"/>
      <c r="O58" s="436"/>
      <c r="P58" s="437"/>
    </row>
    <row r="59" spans="1:16" ht="3.75" customHeight="1">
      <c r="A59" s="435"/>
      <c r="B59" s="436"/>
      <c r="C59" s="436"/>
      <c r="D59" s="436"/>
      <c r="E59" s="436"/>
      <c r="F59" s="436"/>
      <c r="G59" s="436"/>
      <c r="H59" s="436"/>
      <c r="I59" s="436"/>
      <c r="J59" s="436"/>
      <c r="K59" s="436"/>
      <c r="L59" s="436"/>
      <c r="M59" s="436"/>
      <c r="N59" s="436"/>
      <c r="O59" s="436"/>
      <c r="P59" s="437"/>
    </row>
    <row r="60" spans="1:16" s="204" customFormat="1" ht="36" customHeight="1">
      <c r="A60" s="70"/>
      <c r="B60" s="507" t="s">
        <v>382</v>
      </c>
      <c r="C60" s="507"/>
      <c r="D60" s="507"/>
      <c r="E60" s="507" t="s">
        <v>435</v>
      </c>
      <c r="F60" s="507"/>
      <c r="G60" s="507" t="s">
        <v>402</v>
      </c>
      <c r="H60" s="507"/>
      <c r="I60" s="527" t="s">
        <v>792</v>
      </c>
      <c r="J60" s="1358"/>
      <c r="K60" s="527" t="s">
        <v>403</v>
      </c>
      <c r="L60" s="1358"/>
      <c r="M60" s="527" t="s">
        <v>404</v>
      </c>
      <c r="N60" s="1350"/>
      <c r="O60" s="1358"/>
      <c r="P60" s="344"/>
    </row>
    <row r="61" spans="1:16" ht="17.25" customHeight="1">
      <c r="A61" s="36"/>
      <c r="B61" s="491" t="s">
        <v>405</v>
      </c>
      <c r="C61" s="491"/>
      <c r="D61" s="491"/>
      <c r="E61" s="491">
        <v>10</v>
      </c>
      <c r="F61" s="491"/>
      <c r="G61" s="491">
        <v>20</v>
      </c>
      <c r="H61" s="491"/>
      <c r="I61" s="456">
        <v>40</v>
      </c>
      <c r="J61" s="458"/>
      <c r="K61" s="456">
        <v>41</v>
      </c>
      <c r="L61" s="458"/>
      <c r="M61" s="456">
        <v>42</v>
      </c>
      <c r="N61" s="457"/>
      <c r="O61" s="458"/>
      <c r="P61" s="345"/>
    </row>
    <row r="62" spans="1:16" ht="19.5" customHeight="1">
      <c r="A62" s="36"/>
      <c r="B62" s="491" t="s">
        <v>436</v>
      </c>
      <c r="C62" s="491"/>
      <c r="D62" s="491"/>
      <c r="E62" s="491" t="s">
        <v>993</v>
      </c>
      <c r="F62" s="491"/>
      <c r="G62" s="491" t="s">
        <v>437</v>
      </c>
      <c r="H62" s="491"/>
      <c r="I62" s="456" t="s">
        <v>993</v>
      </c>
      <c r="J62" s="458"/>
      <c r="K62" s="456" t="s">
        <v>438</v>
      </c>
      <c r="L62" s="458"/>
      <c r="M62" s="456" t="s">
        <v>437</v>
      </c>
      <c r="N62" s="457"/>
      <c r="O62" s="458"/>
      <c r="P62" s="345"/>
    </row>
    <row r="63" spans="1:16" ht="6" customHeight="1">
      <c r="A63" s="407"/>
      <c r="B63" s="408"/>
      <c r="C63" s="408"/>
      <c r="D63" s="408"/>
      <c r="E63" s="408"/>
      <c r="F63" s="408"/>
      <c r="G63" s="408"/>
      <c r="H63" s="408"/>
      <c r="I63" s="408"/>
      <c r="J63" s="408"/>
      <c r="K63" s="408"/>
      <c r="L63" s="408"/>
      <c r="M63" s="408"/>
      <c r="N63" s="408"/>
      <c r="O63" s="408"/>
      <c r="P63" s="409"/>
    </row>
    <row r="64" spans="1:16" ht="23.25" customHeight="1">
      <c r="A64" s="435" t="s">
        <v>439</v>
      </c>
      <c r="B64" s="436"/>
      <c r="C64" s="436"/>
      <c r="D64" s="436"/>
      <c r="E64" s="436"/>
      <c r="F64" s="436"/>
      <c r="G64" s="436"/>
      <c r="H64" s="436"/>
      <c r="I64" s="436"/>
      <c r="J64" s="436"/>
      <c r="K64" s="436"/>
      <c r="L64" s="436"/>
      <c r="M64" s="436"/>
      <c r="N64" s="436"/>
      <c r="O64" s="436"/>
      <c r="P64" s="437"/>
    </row>
    <row r="65" spans="1:16" ht="27.75" customHeight="1">
      <c r="A65" s="1473" t="s">
        <v>440</v>
      </c>
      <c r="B65" s="1367"/>
      <c r="C65" s="1367"/>
      <c r="D65" s="1367"/>
      <c r="E65" s="1367"/>
      <c r="F65" s="1367"/>
      <c r="G65" s="1367"/>
      <c r="H65" s="1367"/>
      <c r="I65" s="1367"/>
      <c r="J65" s="1367"/>
      <c r="K65" s="1367"/>
      <c r="L65" s="1367"/>
      <c r="M65" s="1367"/>
      <c r="N65" s="1367"/>
      <c r="O65" s="1367"/>
      <c r="P65" s="1472"/>
    </row>
    <row r="66" spans="1:16" ht="27.75" customHeight="1">
      <c r="A66" s="435" t="s">
        <v>441</v>
      </c>
      <c r="B66" s="419"/>
      <c r="C66" s="419"/>
      <c r="D66" s="419"/>
      <c r="E66" s="419"/>
      <c r="F66" s="419"/>
      <c r="G66" s="419"/>
      <c r="H66" s="419"/>
      <c r="I66" s="419"/>
      <c r="J66" s="419"/>
      <c r="K66" s="419"/>
      <c r="L66" s="419"/>
      <c r="M66" s="419"/>
      <c r="N66" s="419"/>
      <c r="O66" s="419"/>
      <c r="P66" s="420"/>
    </row>
    <row r="67" spans="1:16" ht="27.75" customHeight="1">
      <c r="A67" s="1473" t="s">
        <v>442</v>
      </c>
      <c r="B67" s="1367"/>
      <c r="C67" s="1367"/>
      <c r="D67" s="1367"/>
      <c r="E67" s="1367"/>
      <c r="F67" s="1367"/>
      <c r="G67" s="1367"/>
      <c r="H67" s="1367"/>
      <c r="I67" s="1367"/>
      <c r="J67" s="1367"/>
      <c r="K67" s="1367"/>
      <c r="L67" s="1367"/>
      <c r="M67" s="1367"/>
      <c r="N67" s="1367"/>
      <c r="O67" s="1367"/>
      <c r="P67" s="1472"/>
    </row>
    <row r="68" spans="1:16" ht="27.75" customHeight="1">
      <c r="A68" s="1473" t="s">
        <v>217</v>
      </c>
      <c r="B68" s="1367"/>
      <c r="C68" s="1367"/>
      <c r="D68" s="1367"/>
      <c r="E68" s="1367"/>
      <c r="F68" s="1367"/>
      <c r="G68" s="1367"/>
      <c r="H68" s="1367"/>
      <c r="I68" s="1367"/>
      <c r="J68" s="1367"/>
      <c r="K68" s="1367"/>
      <c r="L68" s="1367"/>
      <c r="M68" s="1367"/>
      <c r="N68" s="1367"/>
      <c r="O68" s="1367"/>
      <c r="P68" s="1472"/>
    </row>
    <row r="69" spans="1:16" ht="27.75" customHeight="1">
      <c r="A69" s="277" t="s">
        <v>218</v>
      </c>
      <c r="B69" s="278"/>
      <c r="C69" s="278"/>
      <c r="D69" s="278"/>
      <c r="E69" s="278"/>
      <c r="F69" s="278"/>
      <c r="G69" s="278"/>
      <c r="H69" s="278"/>
      <c r="I69" s="278"/>
      <c r="J69" s="278"/>
      <c r="K69" s="278"/>
      <c r="L69" s="278"/>
      <c r="M69" s="278"/>
      <c r="N69" s="278"/>
      <c r="O69" s="278"/>
      <c r="P69" s="279"/>
    </row>
    <row r="70" spans="1:16" ht="27.75" customHeight="1">
      <c r="A70" s="277" t="s">
        <v>219</v>
      </c>
      <c r="B70" s="278"/>
      <c r="C70" s="278"/>
      <c r="D70" s="278"/>
      <c r="E70" s="278"/>
      <c r="F70" s="278"/>
      <c r="G70" s="278"/>
      <c r="H70" s="278"/>
      <c r="I70" s="278"/>
      <c r="J70" s="278"/>
      <c r="K70" s="278"/>
      <c r="L70" s="278"/>
      <c r="M70" s="278"/>
      <c r="N70" s="278"/>
      <c r="O70" s="278"/>
      <c r="P70" s="279"/>
    </row>
    <row r="71" spans="1:16" ht="27.75" customHeight="1">
      <c r="A71" s="277" t="s">
        <v>994</v>
      </c>
      <c r="B71" s="278"/>
      <c r="C71" s="278"/>
      <c r="D71" s="278"/>
      <c r="E71" s="278"/>
      <c r="F71" s="278"/>
      <c r="G71" s="278"/>
      <c r="H71" s="278"/>
      <c r="I71" s="278"/>
      <c r="J71" s="278"/>
      <c r="K71" s="278"/>
      <c r="L71" s="278"/>
      <c r="M71" s="278"/>
      <c r="N71" s="278"/>
      <c r="O71" s="278"/>
      <c r="P71" s="279"/>
    </row>
    <row r="72" spans="1:16" ht="27.75" customHeight="1">
      <c r="A72" s="280"/>
      <c r="B72" s="281"/>
      <c r="C72" s="281"/>
      <c r="D72" s="281"/>
      <c r="E72" s="281"/>
      <c r="F72" s="281"/>
      <c r="G72" s="281"/>
      <c r="H72" s="281"/>
      <c r="I72" s="281"/>
      <c r="J72" s="281"/>
      <c r="K72" s="281"/>
      <c r="L72" s="281"/>
      <c r="M72" s="281"/>
      <c r="N72" s="281"/>
      <c r="O72" s="281"/>
      <c r="P72" s="281"/>
    </row>
    <row r="73" spans="1:16" ht="13.5">
      <c r="A73" s="1421"/>
      <c r="B73" s="1421"/>
      <c r="C73" s="1421"/>
      <c r="D73" s="1421"/>
      <c r="E73" s="1421"/>
      <c r="F73" s="1421"/>
      <c r="G73" s="1421"/>
      <c r="H73" s="1421"/>
      <c r="I73" s="1421"/>
      <c r="J73" s="1421"/>
      <c r="K73" s="1421"/>
      <c r="L73" s="1421"/>
      <c r="M73" s="1421"/>
      <c r="N73" s="1421"/>
      <c r="O73" s="1421"/>
      <c r="P73" s="1421"/>
    </row>
  </sheetData>
  <sheetProtection/>
  <mergeCells count="218">
    <mergeCell ref="O34:P34"/>
    <mergeCell ref="B36:C36"/>
    <mergeCell ref="D36:E36"/>
    <mergeCell ref="B34:C34"/>
    <mergeCell ref="D34:E34"/>
    <mergeCell ref="F34:G34"/>
    <mergeCell ref="H34:I34"/>
    <mergeCell ref="J34:K34"/>
    <mergeCell ref="L34:N34"/>
    <mergeCell ref="F36:G36"/>
    <mergeCell ref="L17:M17"/>
    <mergeCell ref="L18:M18"/>
    <mergeCell ref="D20:O20"/>
    <mergeCell ref="R20:R21"/>
    <mergeCell ref="H11:I11"/>
    <mergeCell ref="H12:I12"/>
    <mergeCell ref="Q20:Q21"/>
    <mergeCell ref="P20:P21"/>
    <mergeCell ref="O11:P11"/>
    <mergeCell ref="H13:I13"/>
    <mergeCell ref="D29:E29"/>
    <mergeCell ref="B22:C22"/>
    <mergeCell ref="B23:C23"/>
    <mergeCell ref="B24:C24"/>
    <mergeCell ref="B25:C25"/>
    <mergeCell ref="L12:M12"/>
    <mergeCell ref="L13:M13"/>
    <mergeCell ref="L14:M14"/>
    <mergeCell ref="L15:M15"/>
    <mergeCell ref="L16:M16"/>
    <mergeCell ref="A19:P19"/>
    <mergeCell ref="A20:A21"/>
    <mergeCell ref="B20:C21"/>
    <mergeCell ref="L23:M23"/>
    <mergeCell ref="N21:O21"/>
    <mergeCell ref="B29:C29"/>
    <mergeCell ref="D21:E21"/>
    <mergeCell ref="D22:E22"/>
    <mergeCell ref="D23:E23"/>
    <mergeCell ref="D24:E24"/>
    <mergeCell ref="O18:P18"/>
    <mergeCell ref="E11:G11"/>
    <mergeCell ref="E12:G12"/>
    <mergeCell ref="E13:G13"/>
    <mergeCell ref="E14:G14"/>
    <mergeCell ref="E15:G15"/>
    <mergeCell ref="E16:G16"/>
    <mergeCell ref="E17:G17"/>
    <mergeCell ref="E18:G18"/>
    <mergeCell ref="H14:I14"/>
    <mergeCell ref="C18:D18"/>
    <mergeCell ref="O16:P16"/>
    <mergeCell ref="N23:O23"/>
    <mergeCell ref="L22:M22"/>
    <mergeCell ref="N22:O22"/>
    <mergeCell ref="O12:P12"/>
    <mergeCell ref="O13:P13"/>
    <mergeCell ref="O14:P14"/>
    <mergeCell ref="O15:P15"/>
    <mergeCell ref="O17:P17"/>
    <mergeCell ref="C12:D12"/>
    <mergeCell ref="C13:D13"/>
    <mergeCell ref="C14:D14"/>
    <mergeCell ref="C15:D15"/>
    <mergeCell ref="C16:D16"/>
    <mergeCell ref="C17:D17"/>
    <mergeCell ref="N29:O29"/>
    <mergeCell ref="L25:M25"/>
    <mergeCell ref="N25:O25"/>
    <mergeCell ref="L26:M26"/>
    <mergeCell ref="N26:O26"/>
    <mergeCell ref="L27:M27"/>
    <mergeCell ref="N27:O27"/>
    <mergeCell ref="L28:M28"/>
    <mergeCell ref="E10:I10"/>
    <mergeCell ref="J10:M10"/>
    <mergeCell ref="L29:M29"/>
    <mergeCell ref="L24:M24"/>
    <mergeCell ref="L21:M21"/>
    <mergeCell ref="K61:L61"/>
    <mergeCell ref="H18:I18"/>
    <mergeCell ref="H15:I15"/>
    <mergeCell ref="H16:I16"/>
    <mergeCell ref="H17:I17"/>
    <mergeCell ref="N10:P10"/>
    <mergeCell ref="G5:J5"/>
    <mergeCell ref="G6:J6"/>
    <mergeCell ref="C7:P7"/>
    <mergeCell ref="C8:P8"/>
    <mergeCell ref="A9:P9"/>
    <mergeCell ref="A7:B7"/>
    <mergeCell ref="A8:B8"/>
    <mergeCell ref="A10:B10"/>
    <mergeCell ref="C10:D11"/>
    <mergeCell ref="A6:B6"/>
    <mergeCell ref="C5:F5"/>
    <mergeCell ref="C6:F6"/>
    <mergeCell ref="K5:P5"/>
    <mergeCell ref="K6:P6"/>
    <mergeCell ref="O32:P32"/>
    <mergeCell ref="J31:K32"/>
    <mergeCell ref="H31:I32"/>
    <mergeCell ref="L32:N32"/>
    <mergeCell ref="B26:C26"/>
    <mergeCell ref="A2:O2"/>
    <mergeCell ref="L31:P31"/>
    <mergeCell ref="A31:A32"/>
    <mergeCell ref="A30:P30"/>
    <mergeCell ref="A4:P4"/>
    <mergeCell ref="A3:P3"/>
    <mergeCell ref="A5:B5"/>
    <mergeCell ref="F31:G32"/>
    <mergeCell ref="D31:E32"/>
    <mergeCell ref="B31:C32"/>
    <mergeCell ref="H33:I33"/>
    <mergeCell ref="J33:K33"/>
    <mergeCell ref="B35:C35"/>
    <mergeCell ref="D35:E35"/>
    <mergeCell ref="F35:G35"/>
    <mergeCell ref="H35:I35"/>
    <mergeCell ref="J35:K35"/>
    <mergeCell ref="B33:C33"/>
    <mergeCell ref="D33:E33"/>
    <mergeCell ref="F33:G33"/>
    <mergeCell ref="H36:I36"/>
    <mergeCell ref="B37:C37"/>
    <mergeCell ref="D37:E37"/>
    <mergeCell ref="F37:G37"/>
    <mergeCell ref="H37:I37"/>
    <mergeCell ref="A73:P73"/>
    <mergeCell ref="A59:P59"/>
    <mergeCell ref="A63:P63"/>
    <mergeCell ref="E62:F62"/>
    <mergeCell ref="G62:H62"/>
    <mergeCell ref="A67:P67"/>
    <mergeCell ref="A68:P68"/>
    <mergeCell ref="A64:P64"/>
    <mergeCell ref="A66:P66"/>
    <mergeCell ref="L33:N33"/>
    <mergeCell ref="O33:P33"/>
    <mergeCell ref="L35:N35"/>
    <mergeCell ref="O35:P35"/>
    <mergeCell ref="J38:K38"/>
    <mergeCell ref="L36:N36"/>
    <mergeCell ref="O36:P36"/>
    <mergeCell ref="L37:N37"/>
    <mergeCell ref="O37:P37"/>
    <mergeCell ref="J36:K36"/>
    <mergeCell ref="A46:P46"/>
    <mergeCell ref="A54:P54"/>
    <mergeCell ref="J37:K37"/>
    <mergeCell ref="A47:P47"/>
    <mergeCell ref="A48:P48"/>
    <mergeCell ref="A41:P41"/>
    <mergeCell ref="B38:C38"/>
    <mergeCell ref="A55:P55"/>
    <mergeCell ref="A56:P56"/>
    <mergeCell ref="A49:P49"/>
    <mergeCell ref="A50:P50"/>
    <mergeCell ref="A51:P51"/>
    <mergeCell ref="A52:P52"/>
    <mergeCell ref="A65:P65"/>
    <mergeCell ref="B60:D60"/>
    <mergeCell ref="E61:F61"/>
    <mergeCell ref="G61:H61"/>
    <mergeCell ref="B61:D61"/>
    <mergeCell ref="K60:L60"/>
    <mergeCell ref="I60:J60"/>
    <mergeCell ref="I61:J61"/>
    <mergeCell ref="I62:J62"/>
    <mergeCell ref="K62:L62"/>
    <mergeCell ref="A1:D1"/>
    <mergeCell ref="B62:D62"/>
    <mergeCell ref="A57:P57"/>
    <mergeCell ref="E60:F60"/>
    <mergeCell ref="G60:H60"/>
    <mergeCell ref="A58:P58"/>
    <mergeCell ref="A53:P53"/>
    <mergeCell ref="A42:P42"/>
    <mergeCell ref="A44:P44"/>
    <mergeCell ref="A45:P45"/>
    <mergeCell ref="D26:E26"/>
    <mergeCell ref="B27:C27"/>
    <mergeCell ref="D27:E27"/>
    <mergeCell ref="H38:I38"/>
    <mergeCell ref="A43:P43"/>
    <mergeCell ref="D38:E38"/>
    <mergeCell ref="F38:G38"/>
    <mergeCell ref="L38:N38"/>
    <mergeCell ref="O38:P38"/>
    <mergeCell ref="A39:P39"/>
    <mergeCell ref="I21:K21"/>
    <mergeCell ref="I22:K22"/>
    <mergeCell ref="I23:K23"/>
    <mergeCell ref="I24:K24"/>
    <mergeCell ref="N28:O28"/>
    <mergeCell ref="B28:C28"/>
    <mergeCell ref="D28:E28"/>
    <mergeCell ref="N24:O24"/>
    <mergeCell ref="D25:E25"/>
    <mergeCell ref="F21:H21"/>
    <mergeCell ref="F26:H26"/>
    <mergeCell ref="F27:H27"/>
    <mergeCell ref="F28:H28"/>
    <mergeCell ref="F29:H29"/>
    <mergeCell ref="F22:H22"/>
    <mergeCell ref="F23:H23"/>
    <mergeCell ref="F24:H24"/>
    <mergeCell ref="M60:O60"/>
    <mergeCell ref="M61:O61"/>
    <mergeCell ref="M62:O62"/>
    <mergeCell ref="I25:K25"/>
    <mergeCell ref="I26:K26"/>
    <mergeCell ref="I27:K27"/>
    <mergeCell ref="I28:K28"/>
    <mergeCell ref="I29:K29"/>
    <mergeCell ref="A40:P40"/>
    <mergeCell ref="F25:H25"/>
  </mergeCells>
  <dataValidations count="2">
    <dataValidation type="list" allowBlank="1" showInputMessage="1" showErrorMessage="1" sqref="B12:B18">
      <formula1>"10,20,30,31,40,41,42,50"</formula1>
    </dataValidation>
    <dataValidation type="list" allowBlank="1" showInputMessage="1" showErrorMessage="1" sqref="J12:J18">
      <formula1>"1,2,3,4,5,6"</formula1>
    </dataValidation>
  </dataValidations>
  <hyperlinks>
    <hyperlink ref="A1:D1" location="'소득공제신고서(1~3쪽)'!D109" display="소득공제신고서 바로가기"/>
  </hyperlinks>
  <printOptions/>
  <pageMargins left="0.37" right="0.43" top="1" bottom="0.37" header="0.5" footer="0.24"/>
  <pageSetup horizontalDpi="600" verticalDpi="600" orientation="portrait" paperSize="9" scale="79" r:id="rId3"/>
  <rowBreaks count="1" manualBreakCount="1">
    <brk id="39"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choongjung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leehr</dc:creator>
  <cp:keywords/>
  <dc:description/>
  <cp:lastModifiedBy>kimij</cp:lastModifiedBy>
  <cp:lastPrinted>2015-01-12T10:36:03Z</cp:lastPrinted>
  <dcterms:created xsi:type="dcterms:W3CDTF">2010-12-21T01:04:14Z</dcterms:created>
  <dcterms:modified xsi:type="dcterms:W3CDTF">2015-01-20T11:23:24Z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