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7115" windowHeight="8895" tabRatio="815" activeTab="3"/>
  </bookViews>
  <sheets>
    <sheet name="소개" sheetId="1" r:id="rId1"/>
    <sheet name="작성요령" sheetId="2" r:id="rId2"/>
    <sheet name="연말정산의 세액계산흐름" sheetId="3" r:id="rId3"/>
    <sheet name="2012년변경내용" sheetId="4" r:id="rId4"/>
    <sheet name="연말정산안내" sheetId="5" r:id="rId5"/>
    <sheet name="주택자금공제" sheetId="6" r:id="rId6"/>
    <sheet name="소득공제신고서(1~3쪽)" sheetId="7" r:id="rId7"/>
    <sheet name="인적공제 및 소득공제 명세 작성방법(4~6쪽)" sheetId="8" state="hidden" r:id="rId8"/>
    <sheet name="연금ㆍ저축 등 소득공제 명세서(7쪽)" sheetId="9" r:id="rId9"/>
    <sheet name="의료비지급명세서" sheetId="10" r:id="rId10"/>
    <sheet name="신용카드소득공제" sheetId="11" r:id="rId11"/>
    <sheet name="기부금명세서" sheetId="12" r:id="rId12"/>
    <sheet name="외국인단일세율신청서" sheetId="13" r:id="rId13"/>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p">'[2]March'!#REF!</definedName>
    <definedName name="관할_소관_세무서" localSheetId="0">'[7]회사정보'!$C$19</definedName>
    <definedName name="관할_소관_세무서" localSheetId="1">'[7]회사정보'!$C$19</definedName>
    <definedName name="관할_소관_세무서">'[1]회사정보'!$C$19</definedName>
    <definedName name="대_표_자_명" localSheetId="0">'[7]회사정보'!$C$7</definedName>
    <definedName name="대_표_자_명" localSheetId="1">'[7]회사정보'!$C$7</definedName>
    <definedName name="대_표_자_명">'[1]회사정보'!$C$7</definedName>
    <definedName name="ㅁㅁㅁㅁㅁ">#REF!</definedName>
    <definedName name="ㅁㅁㅁㅁㅁㅁ">#REF!</definedName>
    <definedName name="법_인_명_상호" localSheetId="0">'[7]회사정보'!$C$6</definedName>
    <definedName name="법_인_명_상호" localSheetId="1">'[7]회사정보'!$C$6</definedName>
    <definedName name="법_인_명_상호">'[1]회사정보'!$C$6</definedName>
    <definedName name="봉통1">'[3]Worksheet'!#REF!</definedName>
    <definedName name="사업자등록번호" localSheetId="0">'[7]회사정보'!$C$8</definedName>
    <definedName name="사업자등록번호" localSheetId="1">'[7]회사정보'!$C$8</definedName>
    <definedName name="사업자등록번호">'[1]회사정보'!$C$8</definedName>
    <definedName name="사업장소재지" localSheetId="0">'[7]회사정보'!$C$10</definedName>
    <definedName name="사업장소재지" localSheetId="1">'[7]회사정보'!$C$10</definedName>
    <definedName name="사업장소재지">'[1]회사정보'!$C$10</definedName>
    <definedName name="사업장전화번호" localSheetId="0">'[7]회사정보'!$C$13</definedName>
    <definedName name="사업장전화번호" localSheetId="1">'[7]회사정보'!$C$13</definedName>
    <definedName name="사업장전화번호">'[1]회사정보'!$C$13</definedName>
    <definedName name="전화번호" localSheetId="0">'[7]회사정보'!$C$14</definedName>
    <definedName name="전화번호" localSheetId="1">'[7]회사정보'!$C$14</definedName>
    <definedName name="전화번호">'[1]회사정보'!$C$14</definedName>
    <definedName name="ASA">#REF!</definedName>
    <definedName name="espp">#REF!</definedName>
    <definedName name="Goal">'[6]Guide'!$E$21:$M$21</definedName>
    <definedName name="JSPark">#REF!</definedName>
    <definedName name="Macro1">#REF!</definedName>
    <definedName name="oo">#REF!</definedName>
    <definedName name="P">'[2]March'!#REF!</definedName>
    <definedName name="park">'[4]Worksheet'!#REF!</definedName>
    <definedName name="PayMethod">'[5]Reference'!$F$3:$F$6</definedName>
    <definedName name="pi1">#REF!</definedName>
    <definedName name="pi2">#REF!</definedName>
    <definedName name="pi3">#REF!</definedName>
    <definedName name="pi4">#REF!</definedName>
    <definedName name="pi5">#REF!</definedName>
    <definedName name="pi6">#REF!</definedName>
    <definedName name="pi7">#REF!</definedName>
    <definedName name="pi8">#REF!</definedName>
    <definedName name="pi9">#REF!</definedName>
    <definedName name="ppp">#REF!</definedName>
    <definedName name="_xlnm.Print_Area" localSheetId="3">'2012년변경내용'!$A$1:$J$74</definedName>
    <definedName name="_xlnm.Print_Area" localSheetId="11">'기부금명세서'!$A$2:$P$75</definedName>
    <definedName name="_xlnm.Print_Area" localSheetId="0">'소개'!$A$1:$A$41</definedName>
    <definedName name="_xlnm.Print_Area" localSheetId="6">'소득공제신고서(1~3쪽)'!$A$1:$AU$157</definedName>
    <definedName name="_xlnm.Print_Area" localSheetId="10">'신용카드소득공제'!$A$2:$L$74</definedName>
    <definedName name="_xlnm.Print_Area" localSheetId="4">'연말정산안내'!$A$1:$AJ$318</definedName>
    <definedName name="_xlnm.Print_Area" localSheetId="12">'외국인단일세율신청서'!$A$2:$F$27</definedName>
    <definedName name="_xlnm.Print_Area" localSheetId="9">'의료비지급명세서'!$A$3:$L$133</definedName>
    <definedName name="_xlnm.Print_Area" localSheetId="7">'인적공제 및 소득공제 명세 작성방법(4~6쪽)'!$A$1:$AS$94</definedName>
    <definedName name="_xlnm.Print_Area" localSheetId="1">'작성요령'!$A$1:$D$41</definedName>
    <definedName name="_xlnm.Print_Area" localSheetId="5">'주택자금공제'!$A$1:$G$36</definedName>
    <definedName name="Qual">'[6]Guide'!$E$24:$U$24</definedName>
    <definedName name="USA">#REF!</definedName>
    <definedName name="WorkPat">'[5]Reference'!$H$3:$H$5</definedName>
    <definedName name="Y">'[2]March'!#REF!</definedName>
    <definedName name="yest">#REF!</definedName>
    <definedName name="Z_FB694A5C_F05D_4D37_B522_957B6E49EC82_.wvu.PrintArea" localSheetId="0" hidden="1">'소개'!$A$1:$A$42</definedName>
    <definedName name="Z_FB694A5C_F05D_4D37_B522_957B6E49EC82_.wvu.PrintArea" localSheetId="1" hidden="1">'작성요령'!$A$1:$D$35</definedName>
  </definedNames>
  <calcPr fullCalcOnLoad="1"/>
</workbook>
</file>

<file path=xl/comments10.xml><?xml version="1.0" encoding="utf-8"?>
<comments xmlns="http://schemas.openxmlformats.org/spreadsheetml/2006/main">
  <authors>
    <author>leehr</author>
  </authors>
  <commentList>
    <comment ref="G11" authorId="0">
      <text>
        <r>
          <rPr>
            <sz val="9"/>
            <rFont val="굴림"/>
            <family val="3"/>
          </rPr>
          <t>○.본인,장애인,65세이상경로우대자
X.그외기본공제대상자</t>
        </r>
      </text>
    </comment>
    <comment ref="J11" authorId="0">
      <text>
        <r>
          <rPr>
            <sz val="9"/>
            <rFont val="굴림"/>
            <family val="3"/>
          </rPr>
          <t>증빙코드번호를 입력하세요
1. 국세청자료
2. 건강보험명세서
3. 진료비,약제비
4. 장기요양명세서
5. 기타영수증</t>
        </r>
      </text>
    </comment>
    <comment ref="J12" authorId="0">
      <text>
        <r>
          <rPr>
            <sz val="9"/>
            <rFont val="굴림"/>
            <family val="3"/>
          </rPr>
          <t>증빙코드번호를 입력하세요
1. 국세청자료
2. 건강보험명세서
3. 진료비,약제비
4. 장기요양명세서
5. 기타영수증</t>
        </r>
      </text>
    </comment>
    <comment ref="J13" authorId="0">
      <text>
        <r>
          <rPr>
            <sz val="9"/>
            <rFont val="굴림"/>
            <family val="3"/>
          </rPr>
          <t>증빙코드번호를 입력하세요
1. 국세청자료
2. 건강보험명세서
3. 진료비,약제비
4. 장기요양명세서
5. 기타영수증</t>
        </r>
      </text>
    </comment>
    <comment ref="J14" authorId="0">
      <text>
        <r>
          <rPr>
            <sz val="9"/>
            <rFont val="굴림"/>
            <family val="3"/>
          </rPr>
          <t>증빙코드번호를 입력하세요
1. 국세청자료
2. 건강보험명세서
3. 진료비,약제비
4. 장기요양명세서
5. 기타영수증</t>
        </r>
      </text>
    </comment>
    <comment ref="J15" authorId="0">
      <text>
        <r>
          <rPr>
            <sz val="9"/>
            <rFont val="굴림"/>
            <family val="3"/>
          </rPr>
          <t>증빙코드번호를 입력하세요
1. 국세청자료
2. 건강보험명세서
3. 진료비,약제비
4. 장기요양명세서
5. 기타영수증</t>
        </r>
      </text>
    </comment>
    <comment ref="J16" authorId="0">
      <text>
        <r>
          <rPr>
            <sz val="9"/>
            <rFont val="굴림"/>
            <family val="3"/>
          </rPr>
          <t>증빙코드번호를 입력하세요
1. 국세청자료
2. 건강보험명세서
3. 진료비,약제비
4. 장기요양명세서
5. 기타영수증</t>
        </r>
      </text>
    </comment>
    <comment ref="J17" authorId="0">
      <text>
        <r>
          <rPr>
            <sz val="9"/>
            <rFont val="굴림"/>
            <family val="3"/>
          </rPr>
          <t>증빙코드번호를 입력하세요
1. 국세청자료
2. 건강보험명세서
3. 진료비,약제비
4. 장기요양명세서
5. 기타영수증</t>
        </r>
      </text>
    </comment>
    <comment ref="J18" authorId="0">
      <text>
        <r>
          <rPr>
            <sz val="9"/>
            <rFont val="굴림"/>
            <family val="3"/>
          </rPr>
          <t>증빙코드번호를 입력하세요
1. 국세청자료
2. 건강보험명세서
3. 진료비,약제비
4. 장기요양명세서
5. 기타영수증</t>
        </r>
      </text>
    </comment>
    <comment ref="J19" authorId="0">
      <text>
        <r>
          <rPr>
            <sz val="9"/>
            <rFont val="굴림"/>
            <family val="3"/>
          </rPr>
          <t>증빙코드번호를 입력하세요
1. 국세청자료
2. 건강보험명세서
3. 진료비,약제비
4. 장기요양명세서
5. 기타영수증</t>
        </r>
      </text>
    </comment>
    <comment ref="A11" authorId="0">
      <text>
        <r>
          <rPr>
            <sz val="9"/>
            <rFont val="굴림"/>
            <family val="3"/>
          </rPr>
          <t>(-)제외하고입력하세요</t>
        </r>
      </text>
    </comment>
    <comment ref="H11" authorId="0">
      <text>
        <r>
          <rPr>
            <sz val="9"/>
            <rFont val="굴림"/>
            <family val="3"/>
          </rPr>
          <t>(-)제외하고 입력하세요</t>
        </r>
      </text>
    </comment>
    <comment ref="A14" authorId="0">
      <text>
        <r>
          <rPr>
            <sz val="9"/>
            <rFont val="굴림"/>
            <family val="3"/>
          </rPr>
          <t>(-)제외하고입력하세요</t>
        </r>
      </text>
    </comment>
    <comment ref="A15" authorId="0">
      <text>
        <r>
          <rPr>
            <sz val="9"/>
            <rFont val="굴림"/>
            <family val="3"/>
          </rPr>
          <t>(-)제외하고입력하세요</t>
        </r>
      </text>
    </comment>
    <comment ref="A16" authorId="0">
      <text>
        <r>
          <rPr>
            <sz val="9"/>
            <rFont val="굴림"/>
            <family val="3"/>
          </rPr>
          <t>(-)제외하고입력하세요</t>
        </r>
      </text>
    </comment>
    <comment ref="A17" authorId="0">
      <text>
        <r>
          <rPr>
            <sz val="9"/>
            <rFont val="굴림"/>
            <family val="3"/>
          </rPr>
          <t>(-)제외하고입력하세요</t>
        </r>
      </text>
    </comment>
    <comment ref="A18" authorId="0">
      <text>
        <r>
          <rPr>
            <sz val="9"/>
            <rFont val="굴림"/>
            <family val="3"/>
          </rPr>
          <t>(-)제외하고입력하세요</t>
        </r>
      </text>
    </comment>
    <comment ref="A19" authorId="0">
      <text>
        <r>
          <rPr>
            <sz val="9"/>
            <rFont val="굴림"/>
            <family val="3"/>
          </rPr>
          <t>(-)제외하고입력하세요</t>
        </r>
      </text>
    </comment>
    <comment ref="G12" authorId="0">
      <text>
        <r>
          <rPr>
            <sz val="9"/>
            <rFont val="굴림"/>
            <family val="3"/>
          </rPr>
          <t>1.본인,장애인,65세이상경로우대자
2.그외기본공제대상자</t>
        </r>
      </text>
    </comment>
    <comment ref="G14" authorId="0">
      <text>
        <r>
          <rPr>
            <sz val="9"/>
            <rFont val="굴림"/>
            <family val="3"/>
          </rPr>
          <t>1.본인,장애인,65세이상경로우대자
2.그외기본공제대상자</t>
        </r>
      </text>
    </comment>
    <comment ref="G15" authorId="0">
      <text>
        <r>
          <rPr>
            <sz val="9"/>
            <rFont val="굴림"/>
            <family val="3"/>
          </rPr>
          <t>1.본인,장애인,65세이상경로우대자
2.그외기본공제대상자</t>
        </r>
      </text>
    </comment>
    <comment ref="G16" authorId="0">
      <text>
        <r>
          <rPr>
            <sz val="9"/>
            <rFont val="굴림"/>
            <family val="3"/>
          </rPr>
          <t>1.본인,장애인,65세이상경로우대자
2.그외기본공제대상자</t>
        </r>
      </text>
    </comment>
    <comment ref="G17" authorId="0">
      <text>
        <r>
          <rPr>
            <sz val="9"/>
            <rFont val="굴림"/>
            <family val="3"/>
          </rPr>
          <t>1.본인,장애인,65세이상경로우대자
2.그외기본공제대상자</t>
        </r>
      </text>
    </comment>
    <comment ref="G18" authorId="0">
      <text>
        <r>
          <rPr>
            <sz val="9"/>
            <rFont val="굴림"/>
            <family val="3"/>
          </rPr>
          <t>1.본인,장애인,65세이상경로우대자
2.그외기본공제대상자</t>
        </r>
      </text>
    </comment>
    <comment ref="G19" authorId="0">
      <text>
        <r>
          <rPr>
            <sz val="9"/>
            <rFont val="굴림"/>
            <family val="3"/>
          </rPr>
          <t>1.본인,장애인,65세이상경로우대자
2.그외기본공제대상자</t>
        </r>
      </text>
    </comment>
    <comment ref="H12" authorId="0">
      <text>
        <r>
          <rPr>
            <sz val="9"/>
            <rFont val="굴림"/>
            <family val="3"/>
          </rPr>
          <t>(-)제외하고 입력하세요</t>
        </r>
      </text>
    </comment>
    <comment ref="H14" authorId="0">
      <text>
        <r>
          <rPr>
            <sz val="9"/>
            <rFont val="굴림"/>
            <family val="3"/>
          </rPr>
          <t>(-)제외하고 입력하세요</t>
        </r>
      </text>
    </comment>
    <comment ref="H15" authorId="0">
      <text>
        <r>
          <rPr>
            <sz val="9"/>
            <rFont val="굴림"/>
            <family val="3"/>
          </rPr>
          <t>(-)제외하고 입력하세요</t>
        </r>
      </text>
    </comment>
    <comment ref="H16" authorId="0">
      <text>
        <r>
          <rPr>
            <sz val="9"/>
            <rFont val="굴림"/>
            <family val="3"/>
          </rPr>
          <t>(-)제외하고 입력하세요</t>
        </r>
      </text>
    </comment>
    <comment ref="H17" authorId="0">
      <text>
        <r>
          <rPr>
            <sz val="9"/>
            <rFont val="굴림"/>
            <family val="3"/>
          </rPr>
          <t>(-)제외하고 입력하세요</t>
        </r>
      </text>
    </comment>
    <comment ref="H18" authorId="0">
      <text>
        <r>
          <rPr>
            <sz val="9"/>
            <rFont val="굴림"/>
            <family val="3"/>
          </rPr>
          <t>(-)제외하고 입력하세요</t>
        </r>
      </text>
    </comment>
    <comment ref="H19" authorId="0">
      <text>
        <r>
          <rPr>
            <sz val="9"/>
            <rFont val="굴림"/>
            <family val="3"/>
          </rPr>
          <t>(-)제외하고 입력하세요</t>
        </r>
      </text>
    </comment>
    <comment ref="A45" authorId="0">
      <text>
        <r>
          <rPr>
            <sz val="9"/>
            <rFont val="굴림"/>
            <family val="3"/>
          </rPr>
          <t>(-)제외하고입력하세요</t>
        </r>
      </text>
    </comment>
    <comment ref="G45" authorId="0">
      <text>
        <r>
          <rPr>
            <sz val="9"/>
            <rFont val="굴림"/>
            <family val="3"/>
          </rPr>
          <t>○.본인,장애인,65세이상경로우대자
X.그외기본공제대상자</t>
        </r>
      </text>
    </comment>
    <comment ref="H45" authorId="0">
      <text>
        <r>
          <rPr>
            <sz val="9"/>
            <rFont val="굴림"/>
            <family val="3"/>
          </rPr>
          <t>(-)제외하고 입력하세요</t>
        </r>
      </text>
    </comment>
    <comment ref="A46" authorId="0">
      <text>
        <r>
          <rPr>
            <sz val="9"/>
            <rFont val="굴림"/>
            <family val="3"/>
          </rPr>
          <t>(-)제외하고입력하세요</t>
        </r>
      </text>
    </comment>
    <comment ref="G46" authorId="0">
      <text>
        <r>
          <rPr>
            <sz val="9"/>
            <rFont val="굴림"/>
            <family val="3"/>
          </rPr>
          <t>1.본인,장애인,65세이상경로우대자
2.그외기본공제대상자</t>
        </r>
      </text>
    </comment>
    <comment ref="H46" authorId="0">
      <text>
        <r>
          <rPr>
            <sz val="9"/>
            <rFont val="굴림"/>
            <family val="3"/>
          </rPr>
          <t>(-)제외하고 입력하세요</t>
        </r>
      </text>
    </comment>
    <comment ref="A47" authorId="0">
      <text>
        <r>
          <rPr>
            <sz val="9"/>
            <rFont val="굴림"/>
            <family val="3"/>
          </rPr>
          <t>(-)제외하고입력하세요</t>
        </r>
      </text>
    </comment>
    <comment ref="G47" authorId="0">
      <text>
        <r>
          <rPr>
            <sz val="9"/>
            <rFont val="굴림"/>
            <family val="3"/>
          </rPr>
          <t>1.본인,장애인,65세이상경로우대자
2.그외기본공제대상자</t>
        </r>
      </text>
    </comment>
    <comment ref="H47" authorId="0">
      <text>
        <r>
          <rPr>
            <sz val="9"/>
            <rFont val="굴림"/>
            <family val="3"/>
          </rPr>
          <t>(-)제외하고 입력하세요</t>
        </r>
      </text>
    </comment>
    <comment ref="A48" authorId="0">
      <text>
        <r>
          <rPr>
            <sz val="9"/>
            <rFont val="굴림"/>
            <family val="3"/>
          </rPr>
          <t>(-)제외하고입력하세요</t>
        </r>
      </text>
    </comment>
    <comment ref="G48" authorId="0">
      <text>
        <r>
          <rPr>
            <sz val="9"/>
            <rFont val="굴림"/>
            <family val="3"/>
          </rPr>
          <t>1.본인,장애인,65세이상경로우대자
2.그외기본공제대상자</t>
        </r>
      </text>
    </comment>
    <comment ref="H48" authorId="0">
      <text>
        <r>
          <rPr>
            <sz val="9"/>
            <rFont val="굴림"/>
            <family val="3"/>
          </rPr>
          <t>(-)제외하고 입력하세요</t>
        </r>
      </text>
    </comment>
    <comment ref="A49" authorId="0">
      <text>
        <r>
          <rPr>
            <sz val="9"/>
            <rFont val="굴림"/>
            <family val="3"/>
          </rPr>
          <t>(-)제외하고입력하세요</t>
        </r>
      </text>
    </comment>
    <comment ref="G49" authorId="0">
      <text>
        <r>
          <rPr>
            <sz val="9"/>
            <rFont val="굴림"/>
            <family val="3"/>
          </rPr>
          <t>1.본인,장애인,65세이상경로우대자
2.그외기본공제대상자</t>
        </r>
      </text>
    </comment>
    <comment ref="H49" authorId="0">
      <text>
        <r>
          <rPr>
            <sz val="9"/>
            <rFont val="굴림"/>
            <family val="3"/>
          </rPr>
          <t>(-)제외하고 입력하세요</t>
        </r>
      </text>
    </comment>
    <comment ref="A50" authorId="0">
      <text>
        <r>
          <rPr>
            <sz val="9"/>
            <rFont val="굴림"/>
            <family val="3"/>
          </rPr>
          <t>(-)제외하고입력하세요</t>
        </r>
      </text>
    </comment>
    <comment ref="G50" authorId="0">
      <text>
        <r>
          <rPr>
            <sz val="9"/>
            <rFont val="굴림"/>
            <family val="3"/>
          </rPr>
          <t>1.본인,장애인,65세이상경로우대자
2.그외기본공제대상자</t>
        </r>
      </text>
    </comment>
    <comment ref="H50" authorId="0">
      <text>
        <r>
          <rPr>
            <sz val="9"/>
            <rFont val="굴림"/>
            <family val="3"/>
          </rPr>
          <t>(-)제외하고 입력하세요</t>
        </r>
      </text>
    </comment>
    <comment ref="A68" authorId="0">
      <text>
        <r>
          <rPr>
            <sz val="9"/>
            <rFont val="굴림"/>
            <family val="3"/>
          </rPr>
          <t>(-)제외하고입력하세요</t>
        </r>
      </text>
    </comment>
    <comment ref="G68" authorId="0">
      <text>
        <r>
          <rPr>
            <sz val="9"/>
            <rFont val="굴림"/>
            <family val="3"/>
          </rPr>
          <t>1.본인,장애인,65세이상경로우대자
2.그외기본공제대상자</t>
        </r>
      </text>
    </comment>
    <comment ref="H68" authorId="0">
      <text>
        <r>
          <rPr>
            <sz val="9"/>
            <rFont val="굴림"/>
            <family val="3"/>
          </rPr>
          <t>(-)제외하고 입력하세요</t>
        </r>
      </text>
    </comment>
    <comment ref="A69" authorId="0">
      <text>
        <r>
          <rPr>
            <sz val="9"/>
            <rFont val="굴림"/>
            <family val="3"/>
          </rPr>
          <t>(-)제외하고입력하세요</t>
        </r>
      </text>
    </comment>
    <comment ref="G69" authorId="0">
      <text>
        <r>
          <rPr>
            <sz val="9"/>
            <rFont val="굴림"/>
            <family val="3"/>
          </rPr>
          <t>1.본인,장애인,65세이상경로우대자
2.그외기본공제대상자</t>
        </r>
      </text>
    </comment>
    <comment ref="H69" authorId="0">
      <text>
        <r>
          <rPr>
            <sz val="9"/>
            <rFont val="굴림"/>
            <family val="3"/>
          </rPr>
          <t>(-)제외하고 입력하세요</t>
        </r>
      </text>
    </comment>
    <comment ref="A56" authorId="0">
      <text>
        <r>
          <rPr>
            <sz val="9"/>
            <rFont val="굴림"/>
            <family val="3"/>
          </rPr>
          <t>(-)제외하고입력하세요</t>
        </r>
      </text>
    </comment>
    <comment ref="G56" authorId="0">
      <text>
        <r>
          <rPr>
            <sz val="9"/>
            <rFont val="굴림"/>
            <family val="3"/>
          </rPr>
          <t>1.본인,장애인,65세이상경로우대자
2.그외기본공제대상자</t>
        </r>
      </text>
    </comment>
    <comment ref="H56" authorId="0">
      <text>
        <r>
          <rPr>
            <sz val="9"/>
            <rFont val="굴림"/>
            <family val="3"/>
          </rPr>
          <t>(-)제외하고 입력하세요</t>
        </r>
      </text>
    </comment>
    <comment ref="A57" authorId="0">
      <text>
        <r>
          <rPr>
            <sz val="9"/>
            <rFont val="굴림"/>
            <family val="3"/>
          </rPr>
          <t>(-)제외하고입력하세요</t>
        </r>
      </text>
    </comment>
    <comment ref="G57" authorId="0">
      <text>
        <r>
          <rPr>
            <sz val="9"/>
            <rFont val="굴림"/>
            <family val="3"/>
          </rPr>
          <t>1.본인,장애인,65세이상경로우대자
2.그외기본공제대상자</t>
        </r>
      </text>
    </comment>
    <comment ref="H57" authorId="0">
      <text>
        <r>
          <rPr>
            <sz val="9"/>
            <rFont val="굴림"/>
            <family val="3"/>
          </rPr>
          <t>(-)제외하고 입력하세요</t>
        </r>
      </text>
    </comment>
    <comment ref="A58" authorId="0">
      <text>
        <r>
          <rPr>
            <sz val="9"/>
            <rFont val="굴림"/>
            <family val="3"/>
          </rPr>
          <t>(-)제외하고입력하세요</t>
        </r>
      </text>
    </comment>
    <comment ref="G58" authorId="0">
      <text>
        <r>
          <rPr>
            <sz val="9"/>
            <rFont val="굴림"/>
            <family val="3"/>
          </rPr>
          <t>1.본인,장애인,65세이상경로우대자
2.그외기본공제대상자</t>
        </r>
      </text>
    </comment>
    <comment ref="H58" authorId="0">
      <text>
        <r>
          <rPr>
            <sz val="9"/>
            <rFont val="굴림"/>
            <family val="3"/>
          </rPr>
          <t>(-)제외하고 입력하세요</t>
        </r>
      </text>
    </comment>
    <comment ref="A59" authorId="0">
      <text>
        <r>
          <rPr>
            <sz val="9"/>
            <rFont val="굴림"/>
            <family val="3"/>
          </rPr>
          <t>(-)제외하고입력하세요</t>
        </r>
      </text>
    </comment>
    <comment ref="G59" authorId="0">
      <text>
        <r>
          <rPr>
            <sz val="9"/>
            <rFont val="굴림"/>
            <family val="3"/>
          </rPr>
          <t>1.본인,장애인,65세이상경로우대자
2.그외기본공제대상자</t>
        </r>
      </text>
    </comment>
    <comment ref="H59" authorId="0">
      <text>
        <r>
          <rPr>
            <sz val="9"/>
            <rFont val="굴림"/>
            <family val="3"/>
          </rPr>
          <t>(-)제외하고 입력하세요</t>
        </r>
      </text>
    </comment>
    <comment ref="A64" authorId="0">
      <text>
        <r>
          <rPr>
            <sz val="9"/>
            <rFont val="굴림"/>
            <family val="3"/>
          </rPr>
          <t>(-)제외하고입력하세요</t>
        </r>
      </text>
    </comment>
    <comment ref="G64" authorId="0">
      <text>
        <r>
          <rPr>
            <sz val="9"/>
            <rFont val="굴림"/>
            <family val="3"/>
          </rPr>
          <t>1.본인,장애인,65세이상경로우대자
2.그외기본공제대상자</t>
        </r>
      </text>
    </comment>
    <comment ref="H64" authorId="0">
      <text>
        <r>
          <rPr>
            <sz val="9"/>
            <rFont val="굴림"/>
            <family val="3"/>
          </rPr>
          <t>(-)제외하고 입력하세요</t>
        </r>
      </text>
    </comment>
    <comment ref="A51" authorId="0">
      <text>
        <r>
          <rPr>
            <sz val="9"/>
            <rFont val="굴림"/>
            <family val="3"/>
          </rPr>
          <t>(-)제외하고입력하세요</t>
        </r>
      </text>
    </comment>
    <comment ref="G51" authorId="0">
      <text>
        <r>
          <rPr>
            <sz val="9"/>
            <rFont val="굴림"/>
            <family val="3"/>
          </rPr>
          <t>1.본인,장애인,65세이상경로우대자
2.그외기본공제대상자</t>
        </r>
      </text>
    </comment>
    <comment ref="H51" authorId="0">
      <text>
        <r>
          <rPr>
            <sz val="9"/>
            <rFont val="굴림"/>
            <family val="3"/>
          </rPr>
          <t>(-)제외하고 입력하세요</t>
        </r>
      </text>
    </comment>
    <comment ref="A52" authorId="0">
      <text>
        <r>
          <rPr>
            <sz val="9"/>
            <rFont val="굴림"/>
            <family val="3"/>
          </rPr>
          <t>(-)제외하고입력하세요</t>
        </r>
      </text>
    </comment>
    <comment ref="G52" authorId="0">
      <text>
        <r>
          <rPr>
            <sz val="9"/>
            <rFont val="굴림"/>
            <family val="3"/>
          </rPr>
          <t>1.본인,장애인,65세이상경로우대자
2.그외기본공제대상자</t>
        </r>
      </text>
    </comment>
    <comment ref="H52" authorId="0">
      <text>
        <r>
          <rPr>
            <sz val="9"/>
            <rFont val="굴림"/>
            <family val="3"/>
          </rPr>
          <t>(-)제외하고 입력하세요</t>
        </r>
      </text>
    </comment>
    <comment ref="A53" authorId="0">
      <text>
        <r>
          <rPr>
            <sz val="9"/>
            <rFont val="굴림"/>
            <family val="3"/>
          </rPr>
          <t>(-)제외하고입력하세요</t>
        </r>
      </text>
    </comment>
    <comment ref="G53" authorId="0">
      <text>
        <r>
          <rPr>
            <sz val="9"/>
            <rFont val="굴림"/>
            <family val="3"/>
          </rPr>
          <t>1.본인,장애인,65세이상경로우대자
2.그외기본공제대상자</t>
        </r>
      </text>
    </comment>
    <comment ref="H53" authorId="0">
      <text>
        <r>
          <rPr>
            <sz val="9"/>
            <rFont val="굴림"/>
            <family val="3"/>
          </rPr>
          <t>(-)제외하고 입력하세요</t>
        </r>
      </text>
    </comment>
    <comment ref="A54" authorId="0">
      <text>
        <r>
          <rPr>
            <sz val="9"/>
            <rFont val="굴림"/>
            <family val="3"/>
          </rPr>
          <t>(-)제외하고입력하세요</t>
        </r>
      </text>
    </comment>
    <comment ref="G54" authorId="0">
      <text>
        <r>
          <rPr>
            <sz val="9"/>
            <rFont val="굴림"/>
            <family val="3"/>
          </rPr>
          <t>1.본인,장애인,65세이상경로우대자
2.그외기본공제대상자</t>
        </r>
      </text>
    </comment>
    <comment ref="H54" authorId="0">
      <text>
        <r>
          <rPr>
            <sz val="9"/>
            <rFont val="굴림"/>
            <family val="3"/>
          </rPr>
          <t>(-)제외하고 입력하세요</t>
        </r>
      </text>
    </comment>
    <comment ref="A55" authorId="0">
      <text>
        <r>
          <rPr>
            <sz val="9"/>
            <rFont val="굴림"/>
            <family val="3"/>
          </rPr>
          <t>(-)제외하고입력하세요</t>
        </r>
      </text>
    </comment>
    <comment ref="G55" authorId="0">
      <text>
        <r>
          <rPr>
            <sz val="9"/>
            <rFont val="굴림"/>
            <family val="3"/>
          </rPr>
          <t>1.본인,장애인,65세이상경로우대자
2.그외기본공제대상자</t>
        </r>
      </text>
    </comment>
    <comment ref="H55" authorId="0">
      <text>
        <r>
          <rPr>
            <sz val="9"/>
            <rFont val="굴림"/>
            <family val="3"/>
          </rPr>
          <t>(-)제외하고 입력하세요</t>
        </r>
      </text>
    </comment>
    <comment ref="A65" authorId="0">
      <text>
        <r>
          <rPr>
            <sz val="9"/>
            <rFont val="굴림"/>
            <family val="3"/>
          </rPr>
          <t>(-)제외하고입력하세요</t>
        </r>
      </text>
    </comment>
    <comment ref="G65" authorId="0">
      <text>
        <r>
          <rPr>
            <sz val="9"/>
            <rFont val="굴림"/>
            <family val="3"/>
          </rPr>
          <t>1.본인,장애인,65세이상경로우대자
2.그외기본공제대상자</t>
        </r>
      </text>
    </comment>
    <comment ref="H65" authorId="0">
      <text>
        <r>
          <rPr>
            <sz val="9"/>
            <rFont val="굴림"/>
            <family val="3"/>
          </rPr>
          <t>(-)제외하고 입력하세요</t>
        </r>
      </text>
    </comment>
    <comment ref="A66" authorId="0">
      <text>
        <r>
          <rPr>
            <sz val="9"/>
            <rFont val="굴림"/>
            <family val="3"/>
          </rPr>
          <t>(-)제외하고입력하세요</t>
        </r>
      </text>
    </comment>
    <comment ref="G66" authorId="0">
      <text>
        <r>
          <rPr>
            <sz val="9"/>
            <rFont val="굴림"/>
            <family val="3"/>
          </rPr>
          <t>1.본인,장애인,65세이상경로우대자
2.그외기본공제대상자</t>
        </r>
      </text>
    </comment>
    <comment ref="H66" authorId="0">
      <text>
        <r>
          <rPr>
            <sz val="9"/>
            <rFont val="굴림"/>
            <family val="3"/>
          </rPr>
          <t>(-)제외하고 입력하세요</t>
        </r>
      </text>
    </comment>
    <comment ref="A67" authorId="0">
      <text>
        <r>
          <rPr>
            <sz val="9"/>
            <rFont val="굴림"/>
            <family val="3"/>
          </rPr>
          <t>(-)제외하고입력하세요</t>
        </r>
      </text>
    </comment>
    <comment ref="G67" authorId="0">
      <text>
        <r>
          <rPr>
            <sz val="9"/>
            <rFont val="굴림"/>
            <family val="3"/>
          </rPr>
          <t>1.본인,장애인,65세이상경로우대자
2.그외기본공제대상자</t>
        </r>
      </text>
    </comment>
    <comment ref="H67" authorId="0">
      <text>
        <r>
          <rPr>
            <sz val="9"/>
            <rFont val="굴림"/>
            <family val="3"/>
          </rPr>
          <t>(-)제외하고 입력하세요</t>
        </r>
      </text>
    </comment>
    <comment ref="A60" authorId="0">
      <text>
        <r>
          <rPr>
            <sz val="9"/>
            <rFont val="굴림"/>
            <family val="3"/>
          </rPr>
          <t>(-)제외하고입력하세요</t>
        </r>
      </text>
    </comment>
    <comment ref="G60" authorId="0">
      <text>
        <r>
          <rPr>
            <sz val="9"/>
            <rFont val="굴림"/>
            <family val="3"/>
          </rPr>
          <t>1.본인,장애인,65세이상경로우대자
2.그외기본공제대상자</t>
        </r>
      </text>
    </comment>
    <comment ref="H60" authorId="0">
      <text>
        <r>
          <rPr>
            <sz val="9"/>
            <rFont val="굴림"/>
            <family val="3"/>
          </rPr>
          <t>(-)제외하고 입력하세요</t>
        </r>
      </text>
    </comment>
    <comment ref="A61" authorId="0">
      <text>
        <r>
          <rPr>
            <sz val="9"/>
            <rFont val="굴림"/>
            <family val="3"/>
          </rPr>
          <t>(-)제외하고입력하세요</t>
        </r>
      </text>
    </comment>
    <comment ref="G61" authorId="0">
      <text>
        <r>
          <rPr>
            <sz val="9"/>
            <rFont val="굴림"/>
            <family val="3"/>
          </rPr>
          <t>1.본인,장애인,65세이상경로우대자
2.그외기본공제대상자</t>
        </r>
      </text>
    </comment>
    <comment ref="H61" authorId="0">
      <text>
        <r>
          <rPr>
            <sz val="9"/>
            <rFont val="굴림"/>
            <family val="3"/>
          </rPr>
          <t>(-)제외하고 입력하세요</t>
        </r>
      </text>
    </comment>
    <comment ref="A62" authorId="0">
      <text>
        <r>
          <rPr>
            <sz val="9"/>
            <rFont val="굴림"/>
            <family val="3"/>
          </rPr>
          <t>(-)제외하고입력하세요</t>
        </r>
      </text>
    </comment>
    <comment ref="G62" authorId="0">
      <text>
        <r>
          <rPr>
            <sz val="9"/>
            <rFont val="굴림"/>
            <family val="3"/>
          </rPr>
          <t>1.본인,장애인,65세이상경로우대자
2.그외기본공제대상자</t>
        </r>
      </text>
    </comment>
    <comment ref="H62" authorId="0">
      <text>
        <r>
          <rPr>
            <sz val="9"/>
            <rFont val="굴림"/>
            <family val="3"/>
          </rPr>
          <t>(-)제외하고 입력하세요</t>
        </r>
      </text>
    </comment>
    <comment ref="A63" authorId="0">
      <text>
        <r>
          <rPr>
            <sz val="9"/>
            <rFont val="굴림"/>
            <family val="3"/>
          </rPr>
          <t>(-)제외하고입력하세요</t>
        </r>
      </text>
    </comment>
    <comment ref="G63" authorId="0">
      <text>
        <r>
          <rPr>
            <sz val="9"/>
            <rFont val="굴림"/>
            <family val="3"/>
          </rPr>
          <t>1.본인,장애인,65세이상경로우대자
2.그외기본공제대상자</t>
        </r>
      </text>
    </comment>
    <comment ref="H63" authorId="0">
      <text>
        <r>
          <rPr>
            <sz val="9"/>
            <rFont val="굴림"/>
            <family val="3"/>
          </rPr>
          <t>(-)제외하고 입력하세요</t>
        </r>
      </text>
    </comment>
    <comment ref="A76" authorId="0">
      <text>
        <r>
          <rPr>
            <sz val="9"/>
            <rFont val="굴림"/>
            <family val="3"/>
          </rPr>
          <t>(-)제외하고입력하세요</t>
        </r>
      </text>
    </comment>
    <comment ref="G76" authorId="0">
      <text>
        <r>
          <rPr>
            <sz val="9"/>
            <rFont val="굴림"/>
            <family val="3"/>
          </rPr>
          <t>○.본인,장애인,65세이상경로우대자
X.그외기본공제대상자</t>
        </r>
      </text>
    </comment>
    <comment ref="H76" authorId="0">
      <text>
        <r>
          <rPr>
            <sz val="9"/>
            <rFont val="굴림"/>
            <family val="3"/>
          </rPr>
          <t>(-)제외하고 입력하세요</t>
        </r>
      </text>
    </comment>
    <comment ref="A77" authorId="0">
      <text>
        <r>
          <rPr>
            <sz val="9"/>
            <rFont val="굴림"/>
            <family val="3"/>
          </rPr>
          <t>(-)제외하고입력하세요</t>
        </r>
      </text>
    </comment>
    <comment ref="G77" authorId="0">
      <text>
        <r>
          <rPr>
            <sz val="9"/>
            <rFont val="굴림"/>
            <family val="3"/>
          </rPr>
          <t>1.본인,장애인,65세이상경로우대자
2.그외기본공제대상자</t>
        </r>
      </text>
    </comment>
    <comment ref="H77" authorId="0">
      <text>
        <r>
          <rPr>
            <sz val="9"/>
            <rFont val="굴림"/>
            <family val="3"/>
          </rPr>
          <t>(-)제외하고 입력하세요</t>
        </r>
      </text>
    </comment>
    <comment ref="A78" authorId="0">
      <text>
        <r>
          <rPr>
            <sz val="9"/>
            <rFont val="굴림"/>
            <family val="3"/>
          </rPr>
          <t>(-)제외하고입력하세요</t>
        </r>
      </text>
    </comment>
    <comment ref="G78" authorId="0">
      <text>
        <r>
          <rPr>
            <sz val="9"/>
            <rFont val="굴림"/>
            <family val="3"/>
          </rPr>
          <t>1.본인,장애인,65세이상경로우대자
2.그외기본공제대상자</t>
        </r>
      </text>
    </comment>
    <comment ref="H78" authorId="0">
      <text>
        <r>
          <rPr>
            <sz val="9"/>
            <rFont val="굴림"/>
            <family val="3"/>
          </rPr>
          <t>(-)제외하고 입력하세요</t>
        </r>
      </text>
    </comment>
    <comment ref="A79" authorId="0">
      <text>
        <r>
          <rPr>
            <sz val="9"/>
            <rFont val="굴림"/>
            <family val="3"/>
          </rPr>
          <t>(-)제외하고입력하세요</t>
        </r>
      </text>
    </comment>
    <comment ref="G79" authorId="0">
      <text>
        <r>
          <rPr>
            <sz val="9"/>
            <rFont val="굴림"/>
            <family val="3"/>
          </rPr>
          <t>1.본인,장애인,65세이상경로우대자
2.그외기본공제대상자</t>
        </r>
      </text>
    </comment>
    <comment ref="H79" authorId="0">
      <text>
        <r>
          <rPr>
            <sz val="9"/>
            <rFont val="굴림"/>
            <family val="3"/>
          </rPr>
          <t>(-)제외하고 입력하세요</t>
        </r>
      </text>
    </comment>
    <comment ref="A80" authorId="0">
      <text>
        <r>
          <rPr>
            <sz val="9"/>
            <rFont val="굴림"/>
            <family val="3"/>
          </rPr>
          <t>(-)제외하고입력하세요</t>
        </r>
      </text>
    </comment>
    <comment ref="G80" authorId="0">
      <text>
        <r>
          <rPr>
            <sz val="9"/>
            <rFont val="굴림"/>
            <family val="3"/>
          </rPr>
          <t>1.본인,장애인,65세이상경로우대자
2.그외기본공제대상자</t>
        </r>
      </text>
    </comment>
    <comment ref="H80" authorId="0">
      <text>
        <r>
          <rPr>
            <sz val="9"/>
            <rFont val="굴림"/>
            <family val="3"/>
          </rPr>
          <t>(-)제외하고 입력하세요</t>
        </r>
      </text>
    </comment>
    <comment ref="A81" authorId="0">
      <text>
        <r>
          <rPr>
            <sz val="9"/>
            <rFont val="굴림"/>
            <family val="3"/>
          </rPr>
          <t>(-)제외하고입력하세요</t>
        </r>
      </text>
    </comment>
    <comment ref="G81" authorId="0">
      <text>
        <r>
          <rPr>
            <sz val="9"/>
            <rFont val="굴림"/>
            <family val="3"/>
          </rPr>
          <t>1.본인,장애인,65세이상경로우대자
2.그외기본공제대상자</t>
        </r>
      </text>
    </comment>
    <comment ref="H81" authorId="0">
      <text>
        <r>
          <rPr>
            <sz val="9"/>
            <rFont val="굴림"/>
            <family val="3"/>
          </rPr>
          <t>(-)제외하고 입력하세요</t>
        </r>
      </text>
    </comment>
    <comment ref="A82" authorId="0">
      <text>
        <r>
          <rPr>
            <sz val="9"/>
            <rFont val="굴림"/>
            <family val="3"/>
          </rPr>
          <t>(-)제외하고입력하세요</t>
        </r>
      </text>
    </comment>
    <comment ref="G82" authorId="0">
      <text>
        <r>
          <rPr>
            <sz val="9"/>
            <rFont val="굴림"/>
            <family val="3"/>
          </rPr>
          <t>1.본인,장애인,65세이상경로우대자
2.그외기본공제대상자</t>
        </r>
      </text>
    </comment>
    <comment ref="H82" authorId="0">
      <text>
        <r>
          <rPr>
            <sz val="9"/>
            <rFont val="굴림"/>
            <family val="3"/>
          </rPr>
          <t>(-)제외하고 입력하세요</t>
        </r>
      </text>
    </comment>
    <comment ref="A83" authorId="0">
      <text>
        <r>
          <rPr>
            <sz val="9"/>
            <rFont val="굴림"/>
            <family val="3"/>
          </rPr>
          <t>(-)제외하고입력하세요</t>
        </r>
      </text>
    </comment>
    <comment ref="G83" authorId="0">
      <text>
        <r>
          <rPr>
            <sz val="9"/>
            <rFont val="굴림"/>
            <family val="3"/>
          </rPr>
          <t>1.본인,장애인,65세이상경로우대자
2.그외기본공제대상자</t>
        </r>
      </text>
    </comment>
    <comment ref="H83" authorId="0">
      <text>
        <r>
          <rPr>
            <sz val="9"/>
            <rFont val="굴림"/>
            <family val="3"/>
          </rPr>
          <t>(-)제외하고 입력하세요</t>
        </r>
      </text>
    </comment>
    <comment ref="A84" authorId="0">
      <text>
        <r>
          <rPr>
            <sz val="9"/>
            <rFont val="굴림"/>
            <family val="3"/>
          </rPr>
          <t>(-)제외하고입력하세요</t>
        </r>
      </text>
    </comment>
    <comment ref="G84" authorId="0">
      <text>
        <r>
          <rPr>
            <sz val="9"/>
            <rFont val="굴림"/>
            <family val="3"/>
          </rPr>
          <t>1.본인,장애인,65세이상경로우대자
2.그외기본공제대상자</t>
        </r>
      </text>
    </comment>
    <comment ref="H84" authorId="0">
      <text>
        <r>
          <rPr>
            <sz val="9"/>
            <rFont val="굴림"/>
            <family val="3"/>
          </rPr>
          <t>(-)제외하고 입력하세요</t>
        </r>
      </text>
    </comment>
    <comment ref="A85" authorId="0">
      <text>
        <r>
          <rPr>
            <sz val="9"/>
            <rFont val="굴림"/>
            <family val="3"/>
          </rPr>
          <t>(-)제외하고입력하세요</t>
        </r>
      </text>
    </comment>
    <comment ref="G85" authorId="0">
      <text>
        <r>
          <rPr>
            <sz val="9"/>
            <rFont val="굴림"/>
            <family val="3"/>
          </rPr>
          <t>1.본인,장애인,65세이상경로우대자
2.그외기본공제대상자</t>
        </r>
      </text>
    </comment>
    <comment ref="H85" authorId="0">
      <text>
        <r>
          <rPr>
            <sz val="9"/>
            <rFont val="굴림"/>
            <family val="3"/>
          </rPr>
          <t>(-)제외하고 입력하세요</t>
        </r>
      </text>
    </comment>
    <comment ref="A86" authorId="0">
      <text>
        <r>
          <rPr>
            <sz val="9"/>
            <rFont val="굴림"/>
            <family val="3"/>
          </rPr>
          <t>(-)제외하고입력하세요</t>
        </r>
      </text>
    </comment>
    <comment ref="G86" authorId="0">
      <text>
        <r>
          <rPr>
            <sz val="9"/>
            <rFont val="굴림"/>
            <family val="3"/>
          </rPr>
          <t>1.본인,장애인,65세이상경로우대자
2.그외기본공제대상자</t>
        </r>
      </text>
    </comment>
    <comment ref="H86" authorId="0">
      <text>
        <r>
          <rPr>
            <sz val="9"/>
            <rFont val="굴림"/>
            <family val="3"/>
          </rPr>
          <t>(-)제외하고 입력하세요</t>
        </r>
      </text>
    </comment>
    <comment ref="A87" authorId="0">
      <text>
        <r>
          <rPr>
            <sz val="9"/>
            <rFont val="굴림"/>
            <family val="3"/>
          </rPr>
          <t>(-)제외하고입력하세요</t>
        </r>
      </text>
    </comment>
    <comment ref="G87" authorId="0">
      <text>
        <r>
          <rPr>
            <sz val="9"/>
            <rFont val="굴림"/>
            <family val="3"/>
          </rPr>
          <t>1.본인,장애인,65세이상경로우대자
2.그외기본공제대상자</t>
        </r>
      </text>
    </comment>
    <comment ref="H87" authorId="0">
      <text>
        <r>
          <rPr>
            <sz val="9"/>
            <rFont val="굴림"/>
            <family val="3"/>
          </rPr>
          <t>(-)제외하고 입력하세요</t>
        </r>
      </text>
    </comment>
    <comment ref="A88" authorId="0">
      <text>
        <r>
          <rPr>
            <sz val="9"/>
            <rFont val="굴림"/>
            <family val="3"/>
          </rPr>
          <t>(-)제외하고입력하세요</t>
        </r>
      </text>
    </comment>
    <comment ref="G88" authorId="0">
      <text>
        <r>
          <rPr>
            <sz val="9"/>
            <rFont val="굴림"/>
            <family val="3"/>
          </rPr>
          <t>1.본인,장애인,65세이상경로우대자
2.그외기본공제대상자</t>
        </r>
      </text>
    </comment>
    <comment ref="H88" authorId="0">
      <text>
        <r>
          <rPr>
            <sz val="9"/>
            <rFont val="굴림"/>
            <family val="3"/>
          </rPr>
          <t>(-)제외하고 입력하세요</t>
        </r>
      </text>
    </comment>
    <comment ref="A89" authorId="0">
      <text>
        <r>
          <rPr>
            <sz val="9"/>
            <rFont val="굴림"/>
            <family val="3"/>
          </rPr>
          <t>(-)제외하고입력하세요</t>
        </r>
      </text>
    </comment>
    <comment ref="G89" authorId="0">
      <text>
        <r>
          <rPr>
            <sz val="9"/>
            <rFont val="굴림"/>
            <family val="3"/>
          </rPr>
          <t>1.본인,장애인,65세이상경로우대자
2.그외기본공제대상자</t>
        </r>
      </text>
    </comment>
    <comment ref="H89" authorId="0">
      <text>
        <r>
          <rPr>
            <sz val="9"/>
            <rFont val="굴림"/>
            <family val="3"/>
          </rPr>
          <t>(-)제외하고 입력하세요</t>
        </r>
      </text>
    </comment>
    <comment ref="A90" authorId="0">
      <text>
        <r>
          <rPr>
            <sz val="9"/>
            <rFont val="굴림"/>
            <family val="3"/>
          </rPr>
          <t>(-)제외하고입력하세요</t>
        </r>
      </text>
    </comment>
    <comment ref="G90" authorId="0">
      <text>
        <r>
          <rPr>
            <sz val="9"/>
            <rFont val="굴림"/>
            <family val="3"/>
          </rPr>
          <t>1.본인,장애인,65세이상경로우대자
2.그외기본공제대상자</t>
        </r>
      </text>
    </comment>
    <comment ref="H90" authorId="0">
      <text>
        <r>
          <rPr>
            <sz val="9"/>
            <rFont val="굴림"/>
            <family val="3"/>
          </rPr>
          <t>(-)제외하고 입력하세요</t>
        </r>
      </text>
    </comment>
    <comment ref="A91" authorId="0">
      <text>
        <r>
          <rPr>
            <sz val="9"/>
            <rFont val="굴림"/>
            <family val="3"/>
          </rPr>
          <t>(-)제외하고입력하세요</t>
        </r>
      </text>
    </comment>
    <comment ref="G91" authorId="0">
      <text>
        <r>
          <rPr>
            <sz val="9"/>
            <rFont val="굴림"/>
            <family val="3"/>
          </rPr>
          <t>1.본인,장애인,65세이상경로우대자
2.그외기본공제대상자</t>
        </r>
      </text>
    </comment>
    <comment ref="H91" authorId="0">
      <text>
        <r>
          <rPr>
            <sz val="9"/>
            <rFont val="굴림"/>
            <family val="3"/>
          </rPr>
          <t>(-)제외하고 입력하세요</t>
        </r>
      </text>
    </comment>
    <comment ref="A92" authorId="0">
      <text>
        <r>
          <rPr>
            <sz val="9"/>
            <rFont val="굴림"/>
            <family val="3"/>
          </rPr>
          <t>(-)제외하고입력하세요</t>
        </r>
      </text>
    </comment>
    <comment ref="G92" authorId="0">
      <text>
        <r>
          <rPr>
            <sz val="9"/>
            <rFont val="굴림"/>
            <family val="3"/>
          </rPr>
          <t>1.본인,장애인,65세이상경로우대자
2.그외기본공제대상자</t>
        </r>
      </text>
    </comment>
    <comment ref="H92" authorId="0">
      <text>
        <r>
          <rPr>
            <sz val="9"/>
            <rFont val="굴림"/>
            <family val="3"/>
          </rPr>
          <t>(-)제외하고 입력하세요</t>
        </r>
      </text>
    </comment>
    <comment ref="A93" authorId="0">
      <text>
        <r>
          <rPr>
            <sz val="9"/>
            <rFont val="굴림"/>
            <family val="3"/>
          </rPr>
          <t>(-)제외하고입력하세요</t>
        </r>
      </text>
    </comment>
    <comment ref="G93" authorId="0">
      <text>
        <r>
          <rPr>
            <sz val="9"/>
            <rFont val="굴림"/>
            <family val="3"/>
          </rPr>
          <t>1.본인,장애인,65세이상경로우대자
2.그외기본공제대상자</t>
        </r>
      </text>
    </comment>
    <comment ref="H93" authorId="0">
      <text>
        <r>
          <rPr>
            <sz val="9"/>
            <rFont val="굴림"/>
            <family val="3"/>
          </rPr>
          <t>(-)제외하고 입력하세요</t>
        </r>
      </text>
    </comment>
    <comment ref="A94" authorId="0">
      <text>
        <r>
          <rPr>
            <sz val="9"/>
            <rFont val="굴림"/>
            <family val="3"/>
          </rPr>
          <t>(-)제외하고입력하세요</t>
        </r>
      </text>
    </comment>
    <comment ref="G94" authorId="0">
      <text>
        <r>
          <rPr>
            <sz val="9"/>
            <rFont val="굴림"/>
            <family val="3"/>
          </rPr>
          <t>1.본인,장애인,65세이상경로우대자
2.그외기본공제대상자</t>
        </r>
      </text>
    </comment>
    <comment ref="H94" authorId="0">
      <text>
        <r>
          <rPr>
            <sz val="9"/>
            <rFont val="굴림"/>
            <family val="3"/>
          </rPr>
          <t>(-)제외하고 입력하세요</t>
        </r>
      </text>
    </comment>
    <comment ref="A95" authorId="0">
      <text>
        <r>
          <rPr>
            <sz val="9"/>
            <rFont val="굴림"/>
            <family val="3"/>
          </rPr>
          <t>(-)제외하고입력하세요</t>
        </r>
      </text>
    </comment>
    <comment ref="G95" authorId="0">
      <text>
        <r>
          <rPr>
            <sz val="9"/>
            <rFont val="굴림"/>
            <family val="3"/>
          </rPr>
          <t>1.본인,장애인,65세이상경로우대자
2.그외기본공제대상자</t>
        </r>
      </text>
    </comment>
    <comment ref="H95" authorId="0">
      <text>
        <r>
          <rPr>
            <sz val="9"/>
            <rFont val="굴림"/>
            <family val="3"/>
          </rPr>
          <t>(-)제외하고 입력하세요</t>
        </r>
      </text>
    </comment>
    <comment ref="A96" authorId="0">
      <text>
        <r>
          <rPr>
            <sz val="9"/>
            <rFont val="굴림"/>
            <family val="3"/>
          </rPr>
          <t>(-)제외하고입력하세요</t>
        </r>
      </text>
    </comment>
    <comment ref="G96" authorId="0">
      <text>
        <r>
          <rPr>
            <sz val="9"/>
            <rFont val="굴림"/>
            <family val="3"/>
          </rPr>
          <t>1.본인,장애인,65세이상경로우대자
2.그외기본공제대상자</t>
        </r>
      </text>
    </comment>
    <comment ref="H96" authorId="0">
      <text>
        <r>
          <rPr>
            <sz val="9"/>
            <rFont val="굴림"/>
            <family val="3"/>
          </rPr>
          <t>(-)제외하고 입력하세요</t>
        </r>
      </text>
    </comment>
    <comment ref="A97" authorId="0">
      <text>
        <r>
          <rPr>
            <sz val="9"/>
            <rFont val="굴림"/>
            <family val="3"/>
          </rPr>
          <t>(-)제외하고입력하세요</t>
        </r>
      </text>
    </comment>
    <comment ref="G97" authorId="0">
      <text>
        <r>
          <rPr>
            <sz val="9"/>
            <rFont val="굴림"/>
            <family val="3"/>
          </rPr>
          <t>1.본인,장애인,65세이상경로우대자
2.그외기본공제대상자</t>
        </r>
      </text>
    </comment>
    <comment ref="H97" authorId="0">
      <text>
        <r>
          <rPr>
            <sz val="9"/>
            <rFont val="굴림"/>
            <family val="3"/>
          </rPr>
          <t>(-)제외하고 입력하세요</t>
        </r>
      </text>
    </comment>
    <comment ref="A98" authorId="0">
      <text>
        <r>
          <rPr>
            <sz val="9"/>
            <rFont val="굴림"/>
            <family val="3"/>
          </rPr>
          <t>(-)제외하고입력하세요</t>
        </r>
      </text>
    </comment>
    <comment ref="G98" authorId="0">
      <text>
        <r>
          <rPr>
            <sz val="9"/>
            <rFont val="굴림"/>
            <family val="3"/>
          </rPr>
          <t>1.본인,장애인,65세이상경로우대자
2.그외기본공제대상자</t>
        </r>
      </text>
    </comment>
    <comment ref="H98" authorId="0">
      <text>
        <r>
          <rPr>
            <sz val="9"/>
            <rFont val="굴림"/>
            <family val="3"/>
          </rPr>
          <t>(-)제외하고 입력하세요</t>
        </r>
      </text>
    </comment>
    <comment ref="A99" authorId="0">
      <text>
        <r>
          <rPr>
            <sz val="9"/>
            <rFont val="굴림"/>
            <family val="3"/>
          </rPr>
          <t>(-)제외하고입력하세요</t>
        </r>
      </text>
    </comment>
    <comment ref="G99" authorId="0">
      <text>
        <r>
          <rPr>
            <sz val="9"/>
            <rFont val="굴림"/>
            <family val="3"/>
          </rPr>
          <t>1.본인,장애인,65세이상경로우대자
2.그외기본공제대상자</t>
        </r>
      </text>
    </comment>
    <comment ref="H99" authorId="0">
      <text>
        <r>
          <rPr>
            <sz val="9"/>
            <rFont val="굴림"/>
            <family val="3"/>
          </rPr>
          <t>(-)제외하고 입력하세요</t>
        </r>
      </text>
    </comment>
    <comment ref="A100" authorId="0">
      <text>
        <r>
          <rPr>
            <sz val="9"/>
            <rFont val="굴림"/>
            <family val="3"/>
          </rPr>
          <t>(-)제외하고입력하세요</t>
        </r>
      </text>
    </comment>
    <comment ref="G100" authorId="0">
      <text>
        <r>
          <rPr>
            <sz val="9"/>
            <rFont val="굴림"/>
            <family val="3"/>
          </rPr>
          <t>1.본인,장애인,65세이상경로우대자
2.그외기본공제대상자</t>
        </r>
      </text>
    </comment>
    <comment ref="H100" authorId="0">
      <text>
        <r>
          <rPr>
            <sz val="9"/>
            <rFont val="굴림"/>
            <family val="3"/>
          </rPr>
          <t>(-)제외하고 입력하세요</t>
        </r>
      </text>
    </comment>
    <comment ref="A107" authorId="0">
      <text>
        <r>
          <rPr>
            <sz val="9"/>
            <rFont val="굴림"/>
            <family val="3"/>
          </rPr>
          <t>(-)제외하고입력하세요</t>
        </r>
      </text>
    </comment>
    <comment ref="G107" authorId="0">
      <text>
        <r>
          <rPr>
            <sz val="9"/>
            <rFont val="굴림"/>
            <family val="3"/>
          </rPr>
          <t>○.본인,장애인,65세이상경로우대자
X.그외기본공제대상자</t>
        </r>
      </text>
    </comment>
    <comment ref="H107" authorId="0">
      <text>
        <r>
          <rPr>
            <sz val="9"/>
            <rFont val="굴림"/>
            <family val="3"/>
          </rPr>
          <t>(-)제외하고 입력하세요</t>
        </r>
      </text>
    </comment>
    <comment ref="A108" authorId="0">
      <text>
        <r>
          <rPr>
            <sz val="9"/>
            <rFont val="굴림"/>
            <family val="3"/>
          </rPr>
          <t>(-)제외하고입력하세요</t>
        </r>
      </text>
    </comment>
    <comment ref="G108" authorId="0">
      <text>
        <r>
          <rPr>
            <sz val="9"/>
            <rFont val="굴림"/>
            <family val="3"/>
          </rPr>
          <t>1.본인,장애인,65세이상경로우대자
2.그외기본공제대상자</t>
        </r>
      </text>
    </comment>
    <comment ref="H108" authorId="0">
      <text>
        <r>
          <rPr>
            <sz val="9"/>
            <rFont val="굴림"/>
            <family val="3"/>
          </rPr>
          <t>(-)제외하고 입력하세요</t>
        </r>
      </text>
    </comment>
    <comment ref="A109" authorId="0">
      <text>
        <r>
          <rPr>
            <sz val="9"/>
            <rFont val="굴림"/>
            <family val="3"/>
          </rPr>
          <t>(-)제외하고입력하세요</t>
        </r>
      </text>
    </comment>
    <comment ref="G109" authorId="0">
      <text>
        <r>
          <rPr>
            <sz val="9"/>
            <rFont val="굴림"/>
            <family val="3"/>
          </rPr>
          <t>1.본인,장애인,65세이상경로우대자
2.그외기본공제대상자</t>
        </r>
      </text>
    </comment>
    <comment ref="H109" authorId="0">
      <text>
        <r>
          <rPr>
            <sz val="9"/>
            <rFont val="굴림"/>
            <family val="3"/>
          </rPr>
          <t>(-)제외하고 입력하세요</t>
        </r>
      </text>
    </comment>
    <comment ref="A110" authorId="0">
      <text>
        <r>
          <rPr>
            <sz val="9"/>
            <rFont val="굴림"/>
            <family val="3"/>
          </rPr>
          <t>(-)제외하고입력하세요</t>
        </r>
      </text>
    </comment>
    <comment ref="G110" authorId="0">
      <text>
        <r>
          <rPr>
            <sz val="9"/>
            <rFont val="굴림"/>
            <family val="3"/>
          </rPr>
          <t>1.본인,장애인,65세이상경로우대자
2.그외기본공제대상자</t>
        </r>
      </text>
    </comment>
    <comment ref="H110" authorId="0">
      <text>
        <r>
          <rPr>
            <sz val="9"/>
            <rFont val="굴림"/>
            <family val="3"/>
          </rPr>
          <t>(-)제외하고 입력하세요</t>
        </r>
      </text>
    </comment>
    <comment ref="A111" authorId="0">
      <text>
        <r>
          <rPr>
            <sz val="9"/>
            <rFont val="굴림"/>
            <family val="3"/>
          </rPr>
          <t>(-)제외하고입력하세요</t>
        </r>
      </text>
    </comment>
    <comment ref="G111" authorId="0">
      <text>
        <r>
          <rPr>
            <sz val="9"/>
            <rFont val="굴림"/>
            <family val="3"/>
          </rPr>
          <t>1.본인,장애인,65세이상경로우대자
2.그외기본공제대상자</t>
        </r>
      </text>
    </comment>
    <comment ref="H111" authorId="0">
      <text>
        <r>
          <rPr>
            <sz val="9"/>
            <rFont val="굴림"/>
            <family val="3"/>
          </rPr>
          <t>(-)제외하고 입력하세요</t>
        </r>
      </text>
    </comment>
    <comment ref="A112" authorId="0">
      <text>
        <r>
          <rPr>
            <sz val="9"/>
            <rFont val="굴림"/>
            <family val="3"/>
          </rPr>
          <t>(-)제외하고입력하세요</t>
        </r>
      </text>
    </comment>
    <comment ref="G112" authorId="0">
      <text>
        <r>
          <rPr>
            <sz val="9"/>
            <rFont val="굴림"/>
            <family val="3"/>
          </rPr>
          <t>1.본인,장애인,65세이상경로우대자
2.그외기본공제대상자</t>
        </r>
      </text>
    </comment>
    <comment ref="H112" authorId="0">
      <text>
        <r>
          <rPr>
            <sz val="9"/>
            <rFont val="굴림"/>
            <family val="3"/>
          </rPr>
          <t>(-)제외하고 입력하세요</t>
        </r>
      </text>
    </comment>
    <comment ref="A113" authorId="0">
      <text>
        <r>
          <rPr>
            <sz val="9"/>
            <rFont val="굴림"/>
            <family val="3"/>
          </rPr>
          <t>(-)제외하고입력하세요</t>
        </r>
      </text>
    </comment>
    <comment ref="G113" authorId="0">
      <text>
        <r>
          <rPr>
            <sz val="9"/>
            <rFont val="굴림"/>
            <family val="3"/>
          </rPr>
          <t>1.본인,장애인,65세이상경로우대자
2.그외기본공제대상자</t>
        </r>
      </text>
    </comment>
    <comment ref="H113" authorId="0">
      <text>
        <r>
          <rPr>
            <sz val="9"/>
            <rFont val="굴림"/>
            <family val="3"/>
          </rPr>
          <t>(-)제외하고 입력하세요</t>
        </r>
      </text>
    </comment>
    <comment ref="A114" authorId="0">
      <text>
        <r>
          <rPr>
            <sz val="9"/>
            <rFont val="굴림"/>
            <family val="3"/>
          </rPr>
          <t>(-)제외하고입력하세요</t>
        </r>
      </text>
    </comment>
    <comment ref="G114" authorId="0">
      <text>
        <r>
          <rPr>
            <sz val="9"/>
            <rFont val="굴림"/>
            <family val="3"/>
          </rPr>
          <t>1.본인,장애인,65세이상경로우대자
2.그외기본공제대상자</t>
        </r>
      </text>
    </comment>
    <comment ref="H114" authorId="0">
      <text>
        <r>
          <rPr>
            <sz val="9"/>
            <rFont val="굴림"/>
            <family val="3"/>
          </rPr>
          <t>(-)제외하고 입력하세요</t>
        </r>
      </text>
    </comment>
    <comment ref="A115" authorId="0">
      <text>
        <r>
          <rPr>
            <sz val="9"/>
            <rFont val="굴림"/>
            <family val="3"/>
          </rPr>
          <t>(-)제외하고입력하세요</t>
        </r>
      </text>
    </comment>
    <comment ref="G115" authorId="0">
      <text>
        <r>
          <rPr>
            <sz val="9"/>
            <rFont val="굴림"/>
            <family val="3"/>
          </rPr>
          <t>1.본인,장애인,65세이상경로우대자
2.그외기본공제대상자</t>
        </r>
      </text>
    </comment>
    <comment ref="H115" authorId="0">
      <text>
        <r>
          <rPr>
            <sz val="9"/>
            <rFont val="굴림"/>
            <family val="3"/>
          </rPr>
          <t>(-)제외하고 입력하세요</t>
        </r>
      </text>
    </comment>
    <comment ref="A116" authorId="0">
      <text>
        <r>
          <rPr>
            <sz val="9"/>
            <rFont val="굴림"/>
            <family val="3"/>
          </rPr>
          <t>(-)제외하고입력하세요</t>
        </r>
      </text>
    </comment>
    <comment ref="G116" authorId="0">
      <text>
        <r>
          <rPr>
            <sz val="9"/>
            <rFont val="굴림"/>
            <family val="3"/>
          </rPr>
          <t>1.본인,장애인,65세이상경로우대자
2.그외기본공제대상자</t>
        </r>
      </text>
    </comment>
    <comment ref="H116" authorId="0">
      <text>
        <r>
          <rPr>
            <sz val="9"/>
            <rFont val="굴림"/>
            <family val="3"/>
          </rPr>
          <t>(-)제외하고 입력하세요</t>
        </r>
      </text>
    </comment>
    <comment ref="A117" authorId="0">
      <text>
        <r>
          <rPr>
            <sz val="9"/>
            <rFont val="굴림"/>
            <family val="3"/>
          </rPr>
          <t>(-)제외하고입력하세요</t>
        </r>
      </text>
    </comment>
    <comment ref="G117" authorId="0">
      <text>
        <r>
          <rPr>
            <sz val="9"/>
            <rFont val="굴림"/>
            <family val="3"/>
          </rPr>
          <t>1.본인,장애인,65세이상경로우대자
2.그외기본공제대상자</t>
        </r>
      </text>
    </comment>
    <comment ref="H117" authorId="0">
      <text>
        <r>
          <rPr>
            <sz val="9"/>
            <rFont val="굴림"/>
            <family val="3"/>
          </rPr>
          <t>(-)제외하고 입력하세요</t>
        </r>
      </text>
    </comment>
    <comment ref="A118" authorId="0">
      <text>
        <r>
          <rPr>
            <sz val="9"/>
            <rFont val="굴림"/>
            <family val="3"/>
          </rPr>
          <t>(-)제외하고입력하세요</t>
        </r>
      </text>
    </comment>
    <comment ref="G118" authorId="0">
      <text>
        <r>
          <rPr>
            <sz val="9"/>
            <rFont val="굴림"/>
            <family val="3"/>
          </rPr>
          <t>1.본인,장애인,65세이상경로우대자
2.그외기본공제대상자</t>
        </r>
      </text>
    </comment>
    <comment ref="H118" authorId="0">
      <text>
        <r>
          <rPr>
            <sz val="9"/>
            <rFont val="굴림"/>
            <family val="3"/>
          </rPr>
          <t>(-)제외하고 입력하세요</t>
        </r>
      </text>
    </comment>
    <comment ref="A119" authorId="0">
      <text>
        <r>
          <rPr>
            <sz val="9"/>
            <rFont val="굴림"/>
            <family val="3"/>
          </rPr>
          <t>(-)제외하고입력하세요</t>
        </r>
      </text>
    </comment>
    <comment ref="G119" authorId="0">
      <text>
        <r>
          <rPr>
            <sz val="9"/>
            <rFont val="굴림"/>
            <family val="3"/>
          </rPr>
          <t>1.본인,장애인,65세이상경로우대자
2.그외기본공제대상자</t>
        </r>
      </text>
    </comment>
    <comment ref="H119" authorId="0">
      <text>
        <r>
          <rPr>
            <sz val="9"/>
            <rFont val="굴림"/>
            <family val="3"/>
          </rPr>
          <t>(-)제외하고 입력하세요</t>
        </r>
      </text>
    </comment>
    <comment ref="A120" authorId="0">
      <text>
        <r>
          <rPr>
            <sz val="9"/>
            <rFont val="굴림"/>
            <family val="3"/>
          </rPr>
          <t>(-)제외하고입력하세요</t>
        </r>
      </text>
    </comment>
    <comment ref="G120" authorId="0">
      <text>
        <r>
          <rPr>
            <sz val="9"/>
            <rFont val="굴림"/>
            <family val="3"/>
          </rPr>
          <t>1.본인,장애인,65세이상경로우대자
2.그외기본공제대상자</t>
        </r>
      </text>
    </comment>
    <comment ref="H120" authorId="0">
      <text>
        <r>
          <rPr>
            <sz val="9"/>
            <rFont val="굴림"/>
            <family val="3"/>
          </rPr>
          <t>(-)제외하고 입력하세요</t>
        </r>
      </text>
    </comment>
    <comment ref="A121" authorId="0">
      <text>
        <r>
          <rPr>
            <sz val="9"/>
            <rFont val="굴림"/>
            <family val="3"/>
          </rPr>
          <t>(-)제외하고입력하세요</t>
        </r>
      </text>
    </comment>
    <comment ref="G121" authorId="0">
      <text>
        <r>
          <rPr>
            <sz val="9"/>
            <rFont val="굴림"/>
            <family val="3"/>
          </rPr>
          <t>1.본인,장애인,65세이상경로우대자
2.그외기본공제대상자</t>
        </r>
      </text>
    </comment>
    <comment ref="H121" authorId="0">
      <text>
        <r>
          <rPr>
            <sz val="9"/>
            <rFont val="굴림"/>
            <family val="3"/>
          </rPr>
          <t>(-)제외하고 입력하세요</t>
        </r>
      </text>
    </comment>
    <comment ref="A122" authorId="0">
      <text>
        <r>
          <rPr>
            <sz val="9"/>
            <rFont val="굴림"/>
            <family val="3"/>
          </rPr>
          <t>(-)제외하고입력하세요</t>
        </r>
      </text>
    </comment>
    <comment ref="G122" authorId="0">
      <text>
        <r>
          <rPr>
            <sz val="9"/>
            <rFont val="굴림"/>
            <family val="3"/>
          </rPr>
          <t>1.본인,장애인,65세이상경로우대자
2.그외기본공제대상자</t>
        </r>
      </text>
    </comment>
    <comment ref="H122" authorId="0">
      <text>
        <r>
          <rPr>
            <sz val="9"/>
            <rFont val="굴림"/>
            <family val="3"/>
          </rPr>
          <t>(-)제외하고 입력하세요</t>
        </r>
      </text>
    </comment>
    <comment ref="A123" authorId="0">
      <text>
        <r>
          <rPr>
            <sz val="9"/>
            <rFont val="굴림"/>
            <family val="3"/>
          </rPr>
          <t>(-)제외하고입력하세요</t>
        </r>
      </text>
    </comment>
    <comment ref="G123" authorId="0">
      <text>
        <r>
          <rPr>
            <sz val="9"/>
            <rFont val="굴림"/>
            <family val="3"/>
          </rPr>
          <t>1.본인,장애인,65세이상경로우대자
2.그외기본공제대상자</t>
        </r>
      </text>
    </comment>
    <comment ref="H123" authorId="0">
      <text>
        <r>
          <rPr>
            <sz val="9"/>
            <rFont val="굴림"/>
            <family val="3"/>
          </rPr>
          <t>(-)제외하고 입력하세요</t>
        </r>
      </text>
    </comment>
    <comment ref="A124" authorId="0">
      <text>
        <r>
          <rPr>
            <sz val="9"/>
            <rFont val="굴림"/>
            <family val="3"/>
          </rPr>
          <t>(-)제외하고입력하세요</t>
        </r>
      </text>
    </comment>
    <comment ref="G124" authorId="0">
      <text>
        <r>
          <rPr>
            <sz val="9"/>
            <rFont val="굴림"/>
            <family val="3"/>
          </rPr>
          <t>1.본인,장애인,65세이상경로우대자
2.그외기본공제대상자</t>
        </r>
      </text>
    </comment>
    <comment ref="H124" authorId="0">
      <text>
        <r>
          <rPr>
            <sz val="9"/>
            <rFont val="굴림"/>
            <family val="3"/>
          </rPr>
          <t>(-)제외하고 입력하세요</t>
        </r>
      </text>
    </comment>
    <comment ref="A125" authorId="0">
      <text>
        <r>
          <rPr>
            <sz val="9"/>
            <rFont val="굴림"/>
            <family val="3"/>
          </rPr>
          <t>(-)제외하고입력하세요</t>
        </r>
      </text>
    </comment>
    <comment ref="G125" authorId="0">
      <text>
        <r>
          <rPr>
            <sz val="9"/>
            <rFont val="굴림"/>
            <family val="3"/>
          </rPr>
          <t>1.본인,장애인,65세이상경로우대자
2.그외기본공제대상자</t>
        </r>
      </text>
    </comment>
    <comment ref="H125" authorId="0">
      <text>
        <r>
          <rPr>
            <sz val="9"/>
            <rFont val="굴림"/>
            <family val="3"/>
          </rPr>
          <t>(-)제외하고 입력하세요</t>
        </r>
      </text>
    </comment>
    <comment ref="A126" authorId="0">
      <text>
        <r>
          <rPr>
            <sz val="9"/>
            <rFont val="굴림"/>
            <family val="3"/>
          </rPr>
          <t>(-)제외하고입력하세요</t>
        </r>
      </text>
    </comment>
    <comment ref="G126" authorId="0">
      <text>
        <r>
          <rPr>
            <sz val="9"/>
            <rFont val="굴림"/>
            <family val="3"/>
          </rPr>
          <t>1.본인,장애인,65세이상경로우대자
2.그외기본공제대상자</t>
        </r>
      </text>
    </comment>
    <comment ref="H126" authorId="0">
      <text>
        <r>
          <rPr>
            <sz val="9"/>
            <rFont val="굴림"/>
            <family val="3"/>
          </rPr>
          <t>(-)제외하고 입력하세요</t>
        </r>
      </text>
    </comment>
    <comment ref="A127" authorId="0">
      <text>
        <r>
          <rPr>
            <sz val="9"/>
            <rFont val="굴림"/>
            <family val="3"/>
          </rPr>
          <t>(-)제외하고입력하세요</t>
        </r>
      </text>
    </comment>
    <comment ref="G127" authorId="0">
      <text>
        <r>
          <rPr>
            <sz val="9"/>
            <rFont val="굴림"/>
            <family val="3"/>
          </rPr>
          <t>1.본인,장애인,65세이상경로우대자
2.그외기본공제대상자</t>
        </r>
      </text>
    </comment>
    <comment ref="H127" authorId="0">
      <text>
        <r>
          <rPr>
            <sz val="9"/>
            <rFont val="굴림"/>
            <family val="3"/>
          </rPr>
          <t>(-)제외하고 입력하세요</t>
        </r>
      </text>
    </comment>
    <comment ref="A128" authorId="0">
      <text>
        <r>
          <rPr>
            <sz val="9"/>
            <rFont val="굴림"/>
            <family val="3"/>
          </rPr>
          <t>(-)제외하고입력하세요</t>
        </r>
      </text>
    </comment>
    <comment ref="G128" authorId="0">
      <text>
        <r>
          <rPr>
            <sz val="9"/>
            <rFont val="굴림"/>
            <family val="3"/>
          </rPr>
          <t>1.본인,장애인,65세이상경로우대자
2.그외기본공제대상자</t>
        </r>
      </text>
    </comment>
    <comment ref="H128" authorId="0">
      <text>
        <r>
          <rPr>
            <sz val="9"/>
            <rFont val="굴림"/>
            <family val="3"/>
          </rPr>
          <t>(-)제외하고 입력하세요</t>
        </r>
      </text>
    </comment>
    <comment ref="A129" authorId="0">
      <text>
        <r>
          <rPr>
            <sz val="9"/>
            <rFont val="굴림"/>
            <family val="3"/>
          </rPr>
          <t>(-)제외하고입력하세요</t>
        </r>
      </text>
    </comment>
    <comment ref="G129" authorId="0">
      <text>
        <r>
          <rPr>
            <sz val="9"/>
            <rFont val="굴림"/>
            <family val="3"/>
          </rPr>
          <t>1.본인,장애인,65세이상경로우대자
2.그외기본공제대상자</t>
        </r>
      </text>
    </comment>
    <comment ref="H129" authorId="0">
      <text>
        <r>
          <rPr>
            <sz val="9"/>
            <rFont val="굴림"/>
            <family val="3"/>
          </rPr>
          <t>(-)제외하고 입력하세요</t>
        </r>
      </text>
    </comment>
    <comment ref="A130" authorId="0">
      <text>
        <r>
          <rPr>
            <sz val="9"/>
            <rFont val="굴림"/>
            <family val="3"/>
          </rPr>
          <t>(-)제외하고입력하세요</t>
        </r>
      </text>
    </comment>
    <comment ref="G130" authorId="0">
      <text>
        <r>
          <rPr>
            <sz val="9"/>
            <rFont val="굴림"/>
            <family val="3"/>
          </rPr>
          <t>1.본인,장애인,65세이상경로우대자
2.그외기본공제대상자</t>
        </r>
      </text>
    </comment>
    <comment ref="H130" authorId="0">
      <text>
        <r>
          <rPr>
            <sz val="9"/>
            <rFont val="굴림"/>
            <family val="3"/>
          </rPr>
          <t>(-)제외하고 입력하세요</t>
        </r>
      </text>
    </comment>
    <comment ref="A131" authorId="0">
      <text>
        <r>
          <rPr>
            <sz val="9"/>
            <rFont val="굴림"/>
            <family val="3"/>
          </rPr>
          <t>(-)제외하고입력하세요</t>
        </r>
      </text>
    </comment>
    <comment ref="G131" authorId="0">
      <text>
        <r>
          <rPr>
            <sz val="9"/>
            <rFont val="굴림"/>
            <family val="3"/>
          </rPr>
          <t>1.본인,장애인,65세이상경로우대자
2.그외기본공제대상자</t>
        </r>
      </text>
    </comment>
    <comment ref="H131" authorId="0">
      <text>
        <r>
          <rPr>
            <sz val="9"/>
            <rFont val="굴림"/>
            <family val="3"/>
          </rPr>
          <t>(-)제외하고 입력하세요</t>
        </r>
      </text>
    </comment>
    <comment ref="A4" authorId="0">
      <text>
        <r>
          <rPr>
            <sz val="9"/>
            <rFont val="굴림"/>
            <family val="3"/>
          </rPr>
          <t xml:space="preserve">인쇄할 페이지 설정후 인쇄하시기바랍니다.
페이지 설정하지 않고 출력하면 3page 모두 출력됩니다. </t>
        </r>
      </text>
    </comment>
    <comment ref="O10" authorId="0">
      <text>
        <r>
          <rPr>
            <sz val="9"/>
            <rFont val="굴림"/>
            <family val="3"/>
          </rPr>
          <t>구분표시대로 합계를 자동산출합니다.
소득공제신고서작성시참고하세요</t>
        </r>
      </text>
    </comment>
    <comment ref="J45" authorId="0">
      <text>
        <r>
          <rPr>
            <sz val="9"/>
            <rFont val="굴림"/>
            <family val="3"/>
          </rPr>
          <t>증빙코드번호를 입력하세요
1. 국세청자료
2. 건강보험명세서
3. 진료비,약제비
4. 장기요양명세서
5. 기타영수증</t>
        </r>
      </text>
    </comment>
    <comment ref="J46" authorId="0">
      <text>
        <r>
          <rPr>
            <sz val="9"/>
            <rFont val="굴림"/>
            <family val="3"/>
          </rPr>
          <t>증빙코드번호를 입력하세요
1. 국세청자료
2. 건강보험명세서
3. 진료비,약제비
4. 장기요양명세서
5. 기타영수증</t>
        </r>
      </text>
    </comment>
    <comment ref="J47" authorId="0">
      <text>
        <r>
          <rPr>
            <sz val="9"/>
            <rFont val="굴림"/>
            <family val="3"/>
          </rPr>
          <t>증빙코드번호를 입력하세요
1. 국세청자료
2. 건강보험명세서
3. 진료비,약제비
4. 장기요양명세서
5. 기타영수증</t>
        </r>
      </text>
    </comment>
    <comment ref="J48" authorId="0">
      <text>
        <r>
          <rPr>
            <sz val="9"/>
            <rFont val="굴림"/>
            <family val="3"/>
          </rPr>
          <t>증빙코드번호를 입력하세요
1. 국세청자료
2. 건강보험명세서
3. 진료비,약제비
4. 장기요양명세서
5. 기타영수증</t>
        </r>
      </text>
    </comment>
    <comment ref="J49" authorId="0">
      <text>
        <r>
          <rPr>
            <sz val="9"/>
            <rFont val="굴림"/>
            <family val="3"/>
          </rPr>
          <t>증빙코드번호를 입력하세요
1. 국세청자료
2. 건강보험명세서
3. 진료비,약제비
4. 장기요양명세서
5. 기타영수증</t>
        </r>
      </text>
    </comment>
    <comment ref="J50" authorId="0">
      <text>
        <r>
          <rPr>
            <sz val="9"/>
            <rFont val="굴림"/>
            <family val="3"/>
          </rPr>
          <t>증빙코드번호를 입력하세요
1. 국세청자료
2. 건강보험명세서
3. 진료비,약제비
4. 장기요양명세서
5. 기타영수증</t>
        </r>
      </text>
    </comment>
    <comment ref="J51" authorId="0">
      <text>
        <r>
          <rPr>
            <sz val="9"/>
            <rFont val="굴림"/>
            <family val="3"/>
          </rPr>
          <t>증빙코드번호를 입력하세요
1. 국세청자료
2. 건강보험명세서
3. 진료비,약제비
4. 장기요양명세서
5. 기타영수증</t>
        </r>
      </text>
    </comment>
    <comment ref="J52" authorId="0">
      <text>
        <r>
          <rPr>
            <sz val="9"/>
            <rFont val="굴림"/>
            <family val="3"/>
          </rPr>
          <t>증빙코드번호를 입력하세요
1. 국세청자료
2. 건강보험명세서
3. 진료비,약제비
4. 장기요양명세서
5. 기타영수증</t>
        </r>
      </text>
    </comment>
    <comment ref="J53" authorId="0">
      <text>
        <r>
          <rPr>
            <sz val="9"/>
            <rFont val="굴림"/>
            <family val="3"/>
          </rPr>
          <t>증빙코드번호를 입력하세요
1. 국세청자료
2. 건강보험명세서
3. 진료비,약제비
4. 장기요양명세서
5. 기타영수증</t>
        </r>
      </text>
    </comment>
    <comment ref="J54" authorId="0">
      <text>
        <r>
          <rPr>
            <sz val="9"/>
            <rFont val="굴림"/>
            <family val="3"/>
          </rPr>
          <t>증빙코드번호를 입력하세요
1. 국세청자료
2. 건강보험명세서
3. 진료비,약제비
4. 장기요양명세서
5. 기타영수증</t>
        </r>
      </text>
    </comment>
    <comment ref="J55" authorId="0">
      <text>
        <r>
          <rPr>
            <sz val="9"/>
            <rFont val="굴림"/>
            <family val="3"/>
          </rPr>
          <t>증빙코드번호를 입력하세요
1. 국세청자료
2. 건강보험명세서
3. 진료비,약제비
4. 장기요양명세서
5. 기타영수증</t>
        </r>
      </text>
    </comment>
    <comment ref="J56" authorId="0">
      <text>
        <r>
          <rPr>
            <sz val="9"/>
            <rFont val="굴림"/>
            <family val="3"/>
          </rPr>
          <t>증빙코드번호를 입력하세요
1. 국세청자료
2. 건강보험명세서
3. 진료비,약제비
4. 장기요양명세서
5. 기타영수증</t>
        </r>
      </text>
    </comment>
    <comment ref="J57" authorId="0">
      <text>
        <r>
          <rPr>
            <sz val="9"/>
            <rFont val="굴림"/>
            <family val="3"/>
          </rPr>
          <t>증빙코드번호를 입력하세요
1. 국세청자료
2. 건강보험명세서
3. 진료비,약제비
4. 장기요양명세서
5. 기타영수증</t>
        </r>
      </text>
    </comment>
    <comment ref="J58" authorId="0">
      <text>
        <r>
          <rPr>
            <sz val="9"/>
            <rFont val="굴림"/>
            <family val="3"/>
          </rPr>
          <t>증빙코드번호를 입력하세요
1. 국세청자료
2. 건강보험명세서
3. 진료비,약제비
4. 장기요양명세서
5. 기타영수증</t>
        </r>
      </text>
    </comment>
    <comment ref="J59" authorId="0">
      <text>
        <r>
          <rPr>
            <sz val="9"/>
            <rFont val="굴림"/>
            <family val="3"/>
          </rPr>
          <t>증빙코드번호를 입력하세요
1. 국세청자료
2. 건강보험명세서
3. 진료비,약제비
4. 장기요양명세서
5. 기타영수증</t>
        </r>
      </text>
    </comment>
    <comment ref="J60" authorId="0">
      <text>
        <r>
          <rPr>
            <sz val="9"/>
            <rFont val="굴림"/>
            <family val="3"/>
          </rPr>
          <t>증빙코드번호를 입력하세요
1. 국세청자료
2. 건강보험명세서
3. 진료비,약제비
4. 장기요양명세서
5. 기타영수증</t>
        </r>
      </text>
    </comment>
    <comment ref="J61" authorId="0">
      <text>
        <r>
          <rPr>
            <sz val="9"/>
            <rFont val="굴림"/>
            <family val="3"/>
          </rPr>
          <t>증빙코드번호를 입력하세요
1. 국세청자료
2. 건강보험명세서
3. 진료비,약제비
4. 장기요양명세서
5. 기타영수증</t>
        </r>
      </text>
    </comment>
    <comment ref="J62" authorId="0">
      <text>
        <r>
          <rPr>
            <sz val="9"/>
            <rFont val="굴림"/>
            <family val="3"/>
          </rPr>
          <t>증빙코드번호를 입력하세요
1. 국세청자료
2. 건강보험명세서
3. 진료비,약제비
4. 장기요양명세서
5. 기타영수증</t>
        </r>
      </text>
    </comment>
    <comment ref="J63" authorId="0">
      <text>
        <r>
          <rPr>
            <sz val="9"/>
            <rFont val="굴림"/>
            <family val="3"/>
          </rPr>
          <t>증빙코드번호를 입력하세요
1. 국세청자료
2. 건강보험명세서
3. 진료비,약제비
4. 장기요양명세서
5. 기타영수증</t>
        </r>
      </text>
    </comment>
    <comment ref="J64" authorId="0">
      <text>
        <r>
          <rPr>
            <sz val="9"/>
            <rFont val="굴림"/>
            <family val="3"/>
          </rPr>
          <t>증빙코드번호를 입력하세요
1. 국세청자료
2. 건강보험명세서
3. 진료비,약제비
4. 장기요양명세서
5. 기타영수증</t>
        </r>
      </text>
    </comment>
    <comment ref="J65" authorId="0">
      <text>
        <r>
          <rPr>
            <sz val="9"/>
            <rFont val="굴림"/>
            <family val="3"/>
          </rPr>
          <t>증빙코드번호를 입력하세요
1. 국세청자료
2. 건강보험명세서
3. 진료비,약제비
4. 장기요양명세서
5. 기타영수증</t>
        </r>
      </text>
    </comment>
    <comment ref="J66" authorId="0">
      <text>
        <r>
          <rPr>
            <sz val="9"/>
            <rFont val="굴림"/>
            <family val="3"/>
          </rPr>
          <t>증빙코드번호를 입력하세요
1. 국세청자료
2. 건강보험명세서
3. 진료비,약제비
4. 장기요양명세서
5. 기타영수증</t>
        </r>
      </text>
    </comment>
    <comment ref="J67" authorId="0">
      <text>
        <r>
          <rPr>
            <sz val="9"/>
            <rFont val="굴림"/>
            <family val="3"/>
          </rPr>
          <t>증빙코드번호를 입력하세요
1. 국세청자료
2. 건강보험명세서
3. 진료비,약제비
4. 장기요양명세서
5. 기타영수증</t>
        </r>
      </text>
    </comment>
    <comment ref="J68" authorId="0">
      <text>
        <r>
          <rPr>
            <sz val="9"/>
            <rFont val="굴림"/>
            <family val="3"/>
          </rPr>
          <t>증빙코드번호를 입력하세요
1. 국세청자료
2. 건강보험명세서
3. 진료비,약제비
4. 장기요양명세서
5. 기타영수증</t>
        </r>
      </text>
    </comment>
    <comment ref="J69" authorId="0">
      <text>
        <r>
          <rPr>
            <sz val="9"/>
            <rFont val="굴림"/>
            <family val="3"/>
          </rPr>
          <t>증빙코드번호를 입력하세요
1. 국세청자료
2. 건강보험명세서
3. 진료비,약제비
4. 장기요양명세서
5. 기타영수증</t>
        </r>
      </text>
    </comment>
    <comment ref="J76" authorId="0">
      <text>
        <r>
          <rPr>
            <sz val="9"/>
            <rFont val="굴림"/>
            <family val="3"/>
          </rPr>
          <t>증빙코드번호를 입력하세요
1. 국세청자료
2. 건강보험명세서
3. 진료비,약제비
4. 장기요양명세서
5. 기타영수증</t>
        </r>
      </text>
    </comment>
    <comment ref="J77" authorId="0">
      <text>
        <r>
          <rPr>
            <sz val="9"/>
            <rFont val="굴림"/>
            <family val="3"/>
          </rPr>
          <t>증빙코드번호를 입력하세요
1. 국세청자료
2. 건강보험명세서
3. 진료비,약제비
4. 장기요양명세서
5. 기타영수증</t>
        </r>
      </text>
    </comment>
    <comment ref="J78" authorId="0">
      <text>
        <r>
          <rPr>
            <sz val="9"/>
            <rFont val="굴림"/>
            <family val="3"/>
          </rPr>
          <t>증빙코드번호를 입력하세요
1. 국세청자료
2. 건강보험명세서
3. 진료비,약제비
4. 장기요양명세서
5. 기타영수증</t>
        </r>
      </text>
    </comment>
    <comment ref="J79" authorId="0">
      <text>
        <r>
          <rPr>
            <sz val="9"/>
            <rFont val="굴림"/>
            <family val="3"/>
          </rPr>
          <t>증빙코드번호를 입력하세요
1. 국세청자료
2. 건강보험명세서
3. 진료비,약제비
4. 장기요양명세서
5. 기타영수증</t>
        </r>
      </text>
    </comment>
    <comment ref="J80" authorId="0">
      <text>
        <r>
          <rPr>
            <sz val="9"/>
            <rFont val="굴림"/>
            <family val="3"/>
          </rPr>
          <t>증빙코드번호를 입력하세요
1. 국세청자료
2. 건강보험명세서
3. 진료비,약제비
4. 장기요양명세서
5. 기타영수증</t>
        </r>
      </text>
    </comment>
    <comment ref="J81" authorId="0">
      <text>
        <r>
          <rPr>
            <sz val="9"/>
            <rFont val="굴림"/>
            <family val="3"/>
          </rPr>
          <t>증빙코드번호를 입력하세요
1. 국세청자료
2. 건강보험명세서
3. 진료비,약제비
4. 장기요양명세서
5. 기타영수증</t>
        </r>
      </text>
    </comment>
    <comment ref="J82" authorId="0">
      <text>
        <r>
          <rPr>
            <sz val="9"/>
            <rFont val="굴림"/>
            <family val="3"/>
          </rPr>
          <t>증빙코드번호를 입력하세요
1. 국세청자료
2. 건강보험명세서
3. 진료비,약제비
4. 장기요양명세서
5. 기타영수증</t>
        </r>
      </text>
    </comment>
    <comment ref="J83" authorId="0">
      <text>
        <r>
          <rPr>
            <sz val="9"/>
            <rFont val="굴림"/>
            <family val="3"/>
          </rPr>
          <t>증빙코드번호를 입력하세요
1. 국세청자료
2. 건강보험명세서
3. 진료비,약제비
4. 장기요양명세서
5. 기타영수증</t>
        </r>
      </text>
    </comment>
    <comment ref="J84" authorId="0">
      <text>
        <r>
          <rPr>
            <sz val="9"/>
            <rFont val="굴림"/>
            <family val="3"/>
          </rPr>
          <t>증빙코드번호를 입력하세요
1. 국세청자료
2. 건강보험명세서
3. 진료비,약제비
4. 장기요양명세서
5. 기타영수증</t>
        </r>
      </text>
    </comment>
    <comment ref="J85" authorId="0">
      <text>
        <r>
          <rPr>
            <sz val="9"/>
            <rFont val="굴림"/>
            <family val="3"/>
          </rPr>
          <t>증빙코드번호를 입력하세요
1. 국세청자료
2. 건강보험명세서
3. 진료비,약제비
4. 장기요양명세서
5. 기타영수증</t>
        </r>
      </text>
    </comment>
    <comment ref="J86" authorId="0">
      <text>
        <r>
          <rPr>
            <sz val="9"/>
            <rFont val="굴림"/>
            <family val="3"/>
          </rPr>
          <t>증빙코드번호를 입력하세요
1. 국세청자료
2. 건강보험명세서
3. 진료비,약제비
4. 장기요양명세서
5. 기타영수증</t>
        </r>
      </text>
    </comment>
    <comment ref="J87" authorId="0">
      <text>
        <r>
          <rPr>
            <sz val="9"/>
            <rFont val="굴림"/>
            <family val="3"/>
          </rPr>
          <t>증빙코드번호를 입력하세요
1. 국세청자료
2. 건강보험명세서
3. 진료비,약제비
4. 장기요양명세서
5. 기타영수증</t>
        </r>
      </text>
    </comment>
    <comment ref="J88" authorId="0">
      <text>
        <r>
          <rPr>
            <sz val="9"/>
            <rFont val="굴림"/>
            <family val="3"/>
          </rPr>
          <t>증빙코드번호를 입력하세요
1. 국세청자료
2. 건강보험명세서
3. 진료비,약제비
4. 장기요양명세서
5. 기타영수증</t>
        </r>
      </text>
    </comment>
    <comment ref="J89" authorId="0">
      <text>
        <r>
          <rPr>
            <sz val="9"/>
            <rFont val="굴림"/>
            <family val="3"/>
          </rPr>
          <t>증빙코드번호를 입력하세요
1. 국세청자료
2. 건강보험명세서
3. 진료비,약제비
4. 장기요양명세서
5. 기타영수증</t>
        </r>
      </text>
    </comment>
    <comment ref="J90" authorId="0">
      <text>
        <r>
          <rPr>
            <sz val="9"/>
            <rFont val="굴림"/>
            <family val="3"/>
          </rPr>
          <t>증빙코드번호를 입력하세요
1. 국세청자료
2. 건강보험명세서
3. 진료비,약제비
4. 장기요양명세서
5. 기타영수증</t>
        </r>
      </text>
    </comment>
    <comment ref="J91" authorId="0">
      <text>
        <r>
          <rPr>
            <sz val="9"/>
            <rFont val="굴림"/>
            <family val="3"/>
          </rPr>
          <t>증빙코드번호를 입력하세요
1. 국세청자료
2. 건강보험명세서
3. 진료비,약제비
4. 장기요양명세서
5. 기타영수증</t>
        </r>
      </text>
    </comment>
    <comment ref="J92" authorId="0">
      <text>
        <r>
          <rPr>
            <sz val="9"/>
            <rFont val="굴림"/>
            <family val="3"/>
          </rPr>
          <t>증빙코드번호를 입력하세요
1. 국세청자료
2. 건강보험명세서
3. 진료비,약제비
4. 장기요양명세서
5. 기타영수증</t>
        </r>
      </text>
    </comment>
    <comment ref="J93" authorId="0">
      <text>
        <r>
          <rPr>
            <sz val="9"/>
            <rFont val="굴림"/>
            <family val="3"/>
          </rPr>
          <t>증빙코드번호를 입력하세요
1. 국세청자료
2. 건강보험명세서
3. 진료비,약제비
4. 장기요양명세서
5. 기타영수증</t>
        </r>
      </text>
    </comment>
    <comment ref="J94" authorId="0">
      <text>
        <r>
          <rPr>
            <sz val="9"/>
            <rFont val="굴림"/>
            <family val="3"/>
          </rPr>
          <t>증빙코드번호를 입력하세요
1. 국세청자료
2. 건강보험명세서
3. 진료비,약제비
4. 장기요양명세서
5. 기타영수증</t>
        </r>
      </text>
    </comment>
    <comment ref="J95" authorId="0">
      <text>
        <r>
          <rPr>
            <sz val="9"/>
            <rFont val="굴림"/>
            <family val="3"/>
          </rPr>
          <t>증빙코드번호를 입력하세요
1. 국세청자료
2. 건강보험명세서
3. 진료비,약제비
4. 장기요양명세서
5. 기타영수증</t>
        </r>
      </text>
    </comment>
    <comment ref="J96" authorId="0">
      <text>
        <r>
          <rPr>
            <sz val="9"/>
            <rFont val="굴림"/>
            <family val="3"/>
          </rPr>
          <t>증빙코드번호를 입력하세요
1. 국세청자료
2. 건강보험명세서
3. 진료비,약제비
4. 장기요양명세서
5. 기타영수증</t>
        </r>
      </text>
    </comment>
    <comment ref="J97" authorId="0">
      <text>
        <r>
          <rPr>
            <sz val="9"/>
            <rFont val="굴림"/>
            <family val="3"/>
          </rPr>
          <t>증빙코드번호를 입력하세요
1. 국세청자료
2. 건강보험명세서
3. 진료비,약제비
4. 장기요양명세서
5. 기타영수증</t>
        </r>
      </text>
    </comment>
    <comment ref="J98" authorId="0">
      <text>
        <r>
          <rPr>
            <sz val="9"/>
            <rFont val="굴림"/>
            <family val="3"/>
          </rPr>
          <t>증빙코드번호를 입력하세요
1. 국세청자료
2. 건강보험명세서
3. 진료비,약제비
4. 장기요양명세서
5. 기타영수증</t>
        </r>
      </text>
    </comment>
    <comment ref="J99" authorId="0">
      <text>
        <r>
          <rPr>
            <sz val="9"/>
            <rFont val="굴림"/>
            <family val="3"/>
          </rPr>
          <t>증빙코드번호를 입력하세요
1. 국세청자료
2. 건강보험명세서
3. 진료비,약제비
4. 장기요양명세서
5. 기타영수증</t>
        </r>
      </text>
    </comment>
    <comment ref="J100" authorId="0">
      <text>
        <r>
          <rPr>
            <sz val="9"/>
            <rFont val="굴림"/>
            <family val="3"/>
          </rPr>
          <t>증빙코드번호를 입력하세요
1. 국세청자료
2. 건강보험명세서
3. 진료비,약제비
4. 장기요양명세서
5. 기타영수증</t>
        </r>
      </text>
    </comment>
    <comment ref="J107" authorId="0">
      <text>
        <r>
          <rPr>
            <sz val="9"/>
            <rFont val="굴림"/>
            <family val="3"/>
          </rPr>
          <t>증빙코드번호를 입력하세요
1. 국세청자료
2. 건강보험명세서
3. 진료비,약제비
4. 장기요양명세서
5. 기타영수증</t>
        </r>
      </text>
    </comment>
    <comment ref="J108" authorId="0">
      <text>
        <r>
          <rPr>
            <sz val="9"/>
            <rFont val="굴림"/>
            <family val="3"/>
          </rPr>
          <t>증빙코드번호를 입력하세요
1. 국세청자료
2. 건강보험명세서
3. 진료비,약제비
4. 장기요양명세서
5. 기타영수증</t>
        </r>
      </text>
    </comment>
    <comment ref="J109" authorId="0">
      <text>
        <r>
          <rPr>
            <sz val="9"/>
            <rFont val="굴림"/>
            <family val="3"/>
          </rPr>
          <t>증빙코드번호를 입력하세요
1. 국세청자료
2. 건강보험명세서
3. 진료비,약제비
4. 장기요양명세서
5. 기타영수증</t>
        </r>
      </text>
    </comment>
    <comment ref="J110" authorId="0">
      <text>
        <r>
          <rPr>
            <sz val="9"/>
            <rFont val="굴림"/>
            <family val="3"/>
          </rPr>
          <t>증빙코드번호를 입력하세요
1. 국세청자료
2. 건강보험명세서
3. 진료비,약제비
4. 장기요양명세서
5. 기타영수증</t>
        </r>
      </text>
    </comment>
    <comment ref="J111" authorId="0">
      <text>
        <r>
          <rPr>
            <sz val="9"/>
            <rFont val="굴림"/>
            <family val="3"/>
          </rPr>
          <t>증빙코드번호를 입력하세요
1. 국세청자료
2. 건강보험명세서
3. 진료비,약제비
4. 장기요양명세서
5. 기타영수증</t>
        </r>
      </text>
    </comment>
    <comment ref="J112" authorId="0">
      <text>
        <r>
          <rPr>
            <sz val="9"/>
            <rFont val="굴림"/>
            <family val="3"/>
          </rPr>
          <t>증빙코드번호를 입력하세요
1. 국세청자료
2. 건강보험명세서
3. 진료비,약제비
4. 장기요양명세서
5. 기타영수증</t>
        </r>
      </text>
    </comment>
    <comment ref="J113" authorId="0">
      <text>
        <r>
          <rPr>
            <sz val="9"/>
            <rFont val="굴림"/>
            <family val="3"/>
          </rPr>
          <t>증빙코드번호를 입력하세요
1. 국세청자료
2. 건강보험명세서
3. 진료비,약제비
4. 장기요양명세서
5. 기타영수증</t>
        </r>
      </text>
    </comment>
    <comment ref="J114" authorId="0">
      <text>
        <r>
          <rPr>
            <sz val="9"/>
            <rFont val="굴림"/>
            <family val="3"/>
          </rPr>
          <t>증빙코드번호를 입력하세요
1. 국세청자료
2. 건강보험명세서
3. 진료비,약제비
4. 장기요양명세서
5. 기타영수증</t>
        </r>
      </text>
    </comment>
    <comment ref="J115" authorId="0">
      <text>
        <r>
          <rPr>
            <sz val="9"/>
            <rFont val="굴림"/>
            <family val="3"/>
          </rPr>
          <t>증빙코드번호를 입력하세요
1. 국세청자료
2. 건강보험명세서
3. 진료비,약제비
4. 장기요양명세서
5. 기타영수증</t>
        </r>
      </text>
    </comment>
    <comment ref="J116" authorId="0">
      <text>
        <r>
          <rPr>
            <sz val="9"/>
            <rFont val="굴림"/>
            <family val="3"/>
          </rPr>
          <t>증빙코드번호를 입력하세요
1. 국세청자료
2. 건강보험명세서
3. 진료비,약제비
4. 장기요양명세서
5. 기타영수증</t>
        </r>
      </text>
    </comment>
    <comment ref="J117" authorId="0">
      <text>
        <r>
          <rPr>
            <sz val="9"/>
            <rFont val="굴림"/>
            <family val="3"/>
          </rPr>
          <t>증빙코드번호를 입력하세요
1. 국세청자료
2. 건강보험명세서
3. 진료비,약제비
4. 장기요양명세서
5. 기타영수증</t>
        </r>
      </text>
    </comment>
    <comment ref="J118" authorId="0">
      <text>
        <r>
          <rPr>
            <sz val="9"/>
            <rFont val="굴림"/>
            <family val="3"/>
          </rPr>
          <t>증빙코드번호를 입력하세요
1. 국세청자료
2. 건강보험명세서
3. 진료비,약제비
4. 장기요양명세서
5. 기타영수증</t>
        </r>
      </text>
    </comment>
    <comment ref="J119" authorId="0">
      <text>
        <r>
          <rPr>
            <sz val="9"/>
            <rFont val="굴림"/>
            <family val="3"/>
          </rPr>
          <t>증빙코드번호를 입력하세요
1. 국세청자료
2. 건강보험명세서
3. 진료비,약제비
4. 장기요양명세서
5. 기타영수증</t>
        </r>
      </text>
    </comment>
    <comment ref="J120" authorId="0">
      <text>
        <r>
          <rPr>
            <sz val="9"/>
            <rFont val="굴림"/>
            <family val="3"/>
          </rPr>
          <t>증빙코드번호를 입력하세요
1. 국세청자료
2. 건강보험명세서
3. 진료비,약제비
4. 장기요양명세서
5. 기타영수증</t>
        </r>
      </text>
    </comment>
    <comment ref="J121" authorId="0">
      <text>
        <r>
          <rPr>
            <sz val="9"/>
            <rFont val="굴림"/>
            <family val="3"/>
          </rPr>
          <t>증빙코드번호를 입력하세요
1. 국세청자료
2. 건강보험명세서
3. 진료비,약제비
4. 장기요양명세서
5. 기타영수증</t>
        </r>
      </text>
    </comment>
    <comment ref="J122" authorId="0">
      <text>
        <r>
          <rPr>
            <sz val="9"/>
            <rFont val="굴림"/>
            <family val="3"/>
          </rPr>
          <t>증빙코드번호를 입력하세요
1. 국세청자료
2. 건강보험명세서
3. 진료비,약제비
4. 장기요양명세서
5. 기타영수증</t>
        </r>
      </text>
    </comment>
    <comment ref="J123" authorId="0">
      <text>
        <r>
          <rPr>
            <sz val="9"/>
            <rFont val="굴림"/>
            <family val="3"/>
          </rPr>
          <t>증빙코드번호를 입력하세요
1. 국세청자료
2. 건강보험명세서
3. 진료비,약제비
4. 장기요양명세서
5. 기타영수증</t>
        </r>
      </text>
    </comment>
    <comment ref="J124" authorId="0">
      <text>
        <r>
          <rPr>
            <sz val="9"/>
            <rFont val="굴림"/>
            <family val="3"/>
          </rPr>
          <t>증빙코드번호를 입력하세요
1. 국세청자료
2. 건강보험명세서
3. 진료비,약제비
4. 장기요양명세서
5. 기타영수증</t>
        </r>
      </text>
    </comment>
    <comment ref="J125" authorId="0">
      <text>
        <r>
          <rPr>
            <sz val="9"/>
            <rFont val="굴림"/>
            <family val="3"/>
          </rPr>
          <t>증빙코드번호를 입력하세요
1. 국세청자료
2. 건강보험명세서
3. 진료비,약제비
4. 장기요양명세서
5. 기타영수증</t>
        </r>
      </text>
    </comment>
    <comment ref="J126" authorId="0">
      <text>
        <r>
          <rPr>
            <sz val="9"/>
            <rFont val="굴림"/>
            <family val="3"/>
          </rPr>
          <t>증빙코드번호를 입력하세요
1. 국세청자료
2. 건강보험명세서
3. 진료비,약제비
4. 장기요양명세서
5. 기타영수증</t>
        </r>
      </text>
    </comment>
    <comment ref="J127" authorId="0">
      <text>
        <r>
          <rPr>
            <sz val="9"/>
            <rFont val="굴림"/>
            <family val="3"/>
          </rPr>
          <t>증빙코드번호를 입력하세요
1. 국세청자료
2. 건강보험명세서
3. 진료비,약제비
4. 장기요양명세서
5. 기타영수증</t>
        </r>
      </text>
    </comment>
    <comment ref="J128" authorId="0">
      <text>
        <r>
          <rPr>
            <sz val="9"/>
            <rFont val="굴림"/>
            <family val="3"/>
          </rPr>
          <t>증빙코드번호를 입력하세요
1. 국세청자료
2. 건강보험명세서
3. 진료비,약제비
4. 장기요양명세서
5. 기타영수증</t>
        </r>
      </text>
    </comment>
    <comment ref="J129" authorId="0">
      <text>
        <r>
          <rPr>
            <sz val="9"/>
            <rFont val="굴림"/>
            <family val="3"/>
          </rPr>
          <t>증빙코드번호를 입력하세요
1. 국세청자료
2. 건강보험명세서
3. 진료비,약제비
4. 장기요양명세서
5. 기타영수증</t>
        </r>
      </text>
    </comment>
    <comment ref="J130" authorId="0">
      <text>
        <r>
          <rPr>
            <sz val="9"/>
            <rFont val="굴림"/>
            <family val="3"/>
          </rPr>
          <t>증빙코드번호를 입력하세요
1. 국세청자료
2. 건강보험명세서
3. 진료비,약제비
4. 장기요양명세서
5. 기타영수증</t>
        </r>
      </text>
    </comment>
    <comment ref="J131" authorId="0">
      <text>
        <r>
          <rPr>
            <sz val="9"/>
            <rFont val="굴림"/>
            <family val="3"/>
          </rPr>
          <t>증빙코드번호를 입력하세요
1. 국세청자료
2. 건강보험명세서
3. 진료비,약제비
4. 장기요양명세서
5. 기타영수증</t>
        </r>
      </text>
    </comment>
    <comment ref="A12" authorId="0">
      <text>
        <r>
          <rPr>
            <sz val="9"/>
            <rFont val="굴림"/>
            <family val="3"/>
          </rPr>
          <t>(-)제외하고입력하세요</t>
        </r>
      </text>
    </comment>
    <comment ref="A13" authorId="0">
      <text>
        <r>
          <rPr>
            <sz val="9"/>
            <rFont val="굴림"/>
            <family val="3"/>
          </rPr>
          <t>(-)제외하고입력하세요</t>
        </r>
      </text>
    </comment>
    <comment ref="G13" authorId="0">
      <text>
        <r>
          <rPr>
            <sz val="9"/>
            <rFont val="굴림"/>
            <family val="3"/>
          </rPr>
          <t>1.본인,장애인,65세이상경로우대자
2.그외기본공제대상자</t>
        </r>
      </text>
    </comment>
    <comment ref="H13" authorId="0">
      <text>
        <r>
          <rPr>
            <sz val="9"/>
            <rFont val="굴림"/>
            <family val="3"/>
          </rPr>
          <t>(-)제외하고 입력하세요</t>
        </r>
      </text>
    </comment>
    <comment ref="T7" authorId="0">
      <text>
        <r>
          <rPr>
            <sz val="9"/>
            <rFont val="Tahoma"/>
            <family val="2"/>
          </rPr>
          <t>1.</t>
        </r>
        <r>
          <rPr>
            <sz val="9"/>
            <rFont val="돋움"/>
            <family val="3"/>
          </rPr>
          <t xml:space="preserve">공제가능금액이 200만원 이상이면 지급명세서를 작성합니다. </t>
        </r>
      </text>
    </comment>
    <comment ref="M7" authorId="0">
      <text>
        <r>
          <rPr>
            <sz val="9"/>
            <rFont val="돋움"/>
            <family val="3"/>
          </rPr>
          <t>본인의 급여를 입력합니다. (총급여-비과세)</t>
        </r>
      </text>
    </comment>
    <comment ref="P7" authorId="0">
      <text>
        <r>
          <rPr>
            <sz val="9"/>
            <rFont val="돋움"/>
            <family val="3"/>
          </rPr>
          <t>의료비 총액을 입력합니다.</t>
        </r>
      </text>
    </comment>
  </commentList>
</comments>
</file>

<file path=xl/comments11.xml><?xml version="1.0" encoding="utf-8"?>
<comments xmlns="http://schemas.openxmlformats.org/spreadsheetml/2006/main">
  <authors>
    <author>leehr</author>
  </authors>
  <commentList>
    <comment ref="J4" authorId="0">
      <text>
        <r>
          <rPr>
            <sz val="9"/>
            <rFont val="굴림"/>
            <family val="3"/>
          </rPr>
          <t>주민등록번호 앞6자리를연속하여 입력</t>
        </r>
      </text>
    </comment>
    <comment ref="A9" authorId="0">
      <text>
        <r>
          <rPr>
            <sz val="9"/>
            <rFont val="굴림"/>
            <family val="3"/>
          </rPr>
          <t>1. 내국인
9. 외국인</t>
        </r>
      </text>
    </comment>
    <comment ref="A11" authorId="0">
      <text>
        <r>
          <rPr>
            <sz val="9"/>
            <rFont val="굴림"/>
            <family val="3"/>
          </rPr>
          <t>1. 내국인
9. 외국인</t>
        </r>
      </text>
    </comment>
    <comment ref="A13" authorId="0">
      <text>
        <r>
          <rPr>
            <sz val="9"/>
            <rFont val="굴림"/>
            <family val="3"/>
          </rPr>
          <t>1. 내국인
9. 외국인</t>
        </r>
      </text>
    </comment>
    <comment ref="A15" authorId="0">
      <text>
        <r>
          <rPr>
            <sz val="9"/>
            <rFont val="굴림"/>
            <family val="3"/>
          </rPr>
          <t>1. 내국인
9. 외국인</t>
        </r>
      </text>
    </comment>
    <comment ref="B9" authorId="0">
      <text>
        <r>
          <rPr>
            <sz val="9"/>
            <rFont val="굴림"/>
            <family val="3"/>
          </rPr>
          <t>본인 =0
직계존속=1
배우자의 직계존속=2
배우자=3
직계비속=4</t>
        </r>
      </text>
    </comment>
    <comment ref="B11" authorId="0">
      <text>
        <r>
          <rPr>
            <sz val="9"/>
            <rFont val="굴림"/>
            <family val="3"/>
          </rPr>
          <t>본인 =0
직계존속=1
배우자의 직계존속=2
배우자=3
직계비속=4</t>
        </r>
      </text>
    </comment>
    <comment ref="B13" authorId="0">
      <text>
        <r>
          <rPr>
            <sz val="9"/>
            <rFont val="굴림"/>
            <family val="3"/>
          </rPr>
          <t>본인 =0
직계존속=1
배우자의 직계존속=2
배우자=3
직계비속=4</t>
        </r>
      </text>
    </comment>
    <comment ref="B15" authorId="0">
      <text>
        <r>
          <rPr>
            <sz val="9"/>
            <rFont val="굴림"/>
            <family val="3"/>
          </rPr>
          <t>본인 =0
직계존속=1
배우자의 직계존속=2
배우자=3
직계비속=4</t>
        </r>
      </text>
    </comment>
    <comment ref="D8" authorId="0">
      <text>
        <r>
          <rPr>
            <sz val="9"/>
            <rFont val="굴림"/>
            <family val="3"/>
          </rPr>
          <t>주민등록번호앞6자리를 연속하여 입력</t>
        </r>
      </text>
    </comment>
    <comment ref="E55" authorId="0">
      <text>
        <r>
          <rPr>
            <sz val="9"/>
            <rFont val="굴림"/>
            <family val="3"/>
          </rPr>
          <t xml:space="preserve">1.신용카드 등 사용금액을 입력하시면 소득공제신고서 2page에 자동입력됩니다.
(1page 는 직접 입력해야함.)
2. 신용카드공제를 받을 인원수가 4명 이상인경우 :
아래 별첨서식을 작성하시기 바랍니다.
</t>
        </r>
      </text>
    </comment>
    <comment ref="D56" authorId="0">
      <text>
        <r>
          <rPr>
            <sz val="9"/>
            <rFont val="굴림"/>
            <family val="3"/>
          </rPr>
          <t>주민등록번호앞6자리를 연속하여 입력</t>
        </r>
      </text>
    </comment>
    <comment ref="A57" authorId="0">
      <text>
        <r>
          <rPr>
            <sz val="9"/>
            <rFont val="굴림"/>
            <family val="3"/>
          </rPr>
          <t>1. 내국인
9. 외국인</t>
        </r>
      </text>
    </comment>
    <comment ref="B57" authorId="0">
      <text>
        <r>
          <rPr>
            <sz val="9"/>
            <rFont val="굴림"/>
            <family val="3"/>
          </rPr>
          <t>본인 =0
직계존속=1
배우자의 직계존속=2
배우자=3
직계비속=4</t>
        </r>
      </text>
    </comment>
    <comment ref="A67" authorId="0">
      <text>
        <r>
          <rPr>
            <sz val="9"/>
            <rFont val="굴림"/>
            <family val="3"/>
          </rPr>
          <t>1. 내국인
9. 외국인</t>
        </r>
      </text>
    </comment>
    <comment ref="B67" authorId="0">
      <text>
        <r>
          <rPr>
            <sz val="9"/>
            <rFont val="굴림"/>
            <family val="3"/>
          </rPr>
          <t>본인 =0
직계존속=1
배우자의 직계존속=2
배우자=3
직계비속=4</t>
        </r>
      </text>
    </comment>
    <comment ref="A69" authorId="0">
      <text>
        <r>
          <rPr>
            <sz val="9"/>
            <rFont val="굴림"/>
            <family val="3"/>
          </rPr>
          <t>1. 내국인
9. 외국인</t>
        </r>
      </text>
    </comment>
    <comment ref="B69" authorId="0">
      <text>
        <r>
          <rPr>
            <sz val="9"/>
            <rFont val="굴림"/>
            <family val="3"/>
          </rPr>
          <t>본인 =0
직계존속=1
배우자의 직계존속=2
배우자=3
직계비속=4</t>
        </r>
      </text>
    </comment>
    <comment ref="A71" authorId="0">
      <text>
        <r>
          <rPr>
            <sz val="9"/>
            <rFont val="굴림"/>
            <family val="3"/>
          </rPr>
          <t>1. 내국인
9. 외국인</t>
        </r>
      </text>
    </comment>
    <comment ref="B71" authorId="0">
      <text>
        <r>
          <rPr>
            <sz val="9"/>
            <rFont val="굴림"/>
            <family val="3"/>
          </rPr>
          <t>본인 =0
직계존속=1
배우자의 직계존속=2
배우자=3
직계비속=4</t>
        </r>
      </text>
    </comment>
    <comment ref="A63" authorId="0">
      <text>
        <r>
          <rPr>
            <sz val="9"/>
            <rFont val="굴림"/>
            <family val="3"/>
          </rPr>
          <t>1. 내국인
9. 외국인</t>
        </r>
      </text>
    </comment>
    <comment ref="B63" authorId="0">
      <text>
        <r>
          <rPr>
            <sz val="9"/>
            <rFont val="굴림"/>
            <family val="3"/>
          </rPr>
          <t>본인 =0
직계존속=1
배우자의 직계존속=2
배우자=3
직계비속=4</t>
        </r>
      </text>
    </comment>
    <comment ref="A65" authorId="0">
      <text>
        <r>
          <rPr>
            <sz val="9"/>
            <rFont val="굴림"/>
            <family val="3"/>
          </rPr>
          <t>1. 내국인
9. 외국인</t>
        </r>
      </text>
    </comment>
    <comment ref="B65" authorId="0">
      <text>
        <r>
          <rPr>
            <sz val="9"/>
            <rFont val="굴림"/>
            <family val="3"/>
          </rPr>
          <t>본인 =0
직계존속=1
배우자의 직계존속=2
배우자=3
직계비속=4</t>
        </r>
      </text>
    </comment>
    <comment ref="A59" authorId="0">
      <text>
        <r>
          <rPr>
            <sz val="9"/>
            <rFont val="굴림"/>
            <family val="3"/>
          </rPr>
          <t>1. 내국인
9. 외국인</t>
        </r>
      </text>
    </comment>
    <comment ref="B59" authorId="0">
      <text>
        <r>
          <rPr>
            <sz val="9"/>
            <rFont val="굴림"/>
            <family val="3"/>
          </rPr>
          <t>본인 =0
직계존속=1
배우자의 직계존속=2
배우자=3
직계비속=4</t>
        </r>
      </text>
    </comment>
    <comment ref="A61" authorId="0">
      <text>
        <r>
          <rPr>
            <sz val="9"/>
            <rFont val="굴림"/>
            <family val="3"/>
          </rPr>
          <t>1. 내국인
9. 외국인</t>
        </r>
      </text>
    </comment>
    <comment ref="B61" authorId="0">
      <text>
        <r>
          <rPr>
            <sz val="9"/>
            <rFont val="굴림"/>
            <family val="3"/>
          </rPr>
          <t>본인 =0
직계존속=1
배우자의 직계존속=2
배우자=3
직계비속=4</t>
        </r>
      </text>
    </comment>
  </commentList>
</comments>
</file>

<file path=xl/comments12.xml><?xml version="1.0" encoding="utf-8"?>
<comments xmlns="http://schemas.openxmlformats.org/spreadsheetml/2006/main">
  <authors>
    <author>leehr</author>
  </authors>
  <commentList>
    <comment ref="J12" authorId="0">
      <text>
        <r>
          <rPr>
            <sz val="9"/>
            <rFont val="굴림"/>
            <family val="3"/>
          </rPr>
          <t>1.소득자
2. 배우자
3. 직계비속
4. 직계존속
5. 형제자매
6. 그외</t>
        </r>
      </text>
    </comment>
    <comment ref="B12" authorId="0">
      <text>
        <r>
          <rPr>
            <sz val="9"/>
            <rFont val="굴림"/>
            <family val="3"/>
          </rPr>
          <t>10. 법정
20. 정치자금
30. 특례기부금(조특법73)
31.공익법인기부신탁
40. 지정기부금(종교단체제외)
41. 종교단체지정기부금
42. 우리사주조합</t>
        </r>
      </text>
    </comment>
    <comment ref="B13" authorId="0">
      <text>
        <r>
          <rPr>
            <sz val="9"/>
            <rFont val="굴림"/>
            <family val="3"/>
          </rPr>
          <t>10. 법정
20. 정치자금
30. 특례기부금
31.공익법인기부신탁
40. 지정기부금(종교단체제외)
41. 종교단체지정기부금
42. 우리사주조합</t>
        </r>
      </text>
    </comment>
    <comment ref="B14" authorId="0">
      <text>
        <r>
          <rPr>
            <sz val="9"/>
            <rFont val="굴림"/>
            <family val="3"/>
          </rPr>
          <t>10. 법정
20. 정치자금
30. 특례기부금
31.공익법인기부신탁
40. 지정기부금(종교단체제외)
41. 종교단체지정기부금
42. 우리사주조합</t>
        </r>
      </text>
    </comment>
    <comment ref="B15" authorId="0">
      <text>
        <r>
          <rPr>
            <sz val="9"/>
            <rFont val="굴림"/>
            <family val="3"/>
          </rPr>
          <t>10. 법정
20. 정치자금
30. 특례기부금
31.공익법인기부신탁
40. 지정기부금(종교단체제외)
41. 종교단체지정기부금
42. 우리사주조합</t>
        </r>
      </text>
    </comment>
    <comment ref="B16" authorId="0">
      <text>
        <r>
          <rPr>
            <sz val="9"/>
            <rFont val="굴림"/>
            <family val="3"/>
          </rPr>
          <t>10. 법정
20. 정치자금
30. 특례기부금
31.공익법인기부신탁
40. 지정기부금(종교단체제외)
41. 종교단체지정기부금
42. 우리사주조합</t>
        </r>
      </text>
    </comment>
    <comment ref="B17" authorId="0">
      <text>
        <r>
          <rPr>
            <sz val="9"/>
            <rFont val="굴림"/>
            <family val="3"/>
          </rPr>
          <t>10. 법정
20. 정치자금
30. 특례기부금
31.공익법인기부신탁
40. 지정기부금(종교단체제외)
41. 종교단체지정기부금
42. 우리사주조합</t>
        </r>
      </text>
    </comment>
    <comment ref="B18" authorId="0">
      <text>
        <r>
          <rPr>
            <sz val="9"/>
            <rFont val="굴림"/>
            <family val="3"/>
          </rPr>
          <t>10. 법정
20. 정치자금
30. 특례기부금
31.공익법인기부신탁
40. 지정기부금(종교단체제외)
41. 종교단체지정기부금
42. 우리사주조합</t>
        </r>
      </text>
    </comment>
    <comment ref="A12" authorId="0">
      <text>
        <r>
          <rPr>
            <sz val="9"/>
            <rFont val="굴림"/>
            <family val="3"/>
          </rPr>
          <t>법정
정치자금
조특법73
지정
종교
우리사주
공제제외</t>
        </r>
      </text>
    </comment>
    <comment ref="A13" authorId="0">
      <text>
        <r>
          <rPr>
            <sz val="9"/>
            <rFont val="굴림"/>
            <family val="3"/>
          </rPr>
          <t>법정
정치자금
조특법73
지정
종교
우리사주
공제제외</t>
        </r>
      </text>
    </comment>
    <comment ref="A14" authorId="0">
      <text>
        <r>
          <rPr>
            <sz val="9"/>
            <rFont val="굴림"/>
            <family val="3"/>
          </rPr>
          <t>법정
정치자금
조특법73
지정
종교
우리사주
공제제외</t>
        </r>
      </text>
    </comment>
    <comment ref="A15" authorId="0">
      <text>
        <r>
          <rPr>
            <sz val="9"/>
            <rFont val="굴림"/>
            <family val="3"/>
          </rPr>
          <t>법정
정치자금
조특법73
지정
종교
우리사주
공제제외</t>
        </r>
      </text>
    </comment>
    <comment ref="A16" authorId="0">
      <text>
        <r>
          <rPr>
            <sz val="9"/>
            <rFont val="굴림"/>
            <family val="3"/>
          </rPr>
          <t>법정
정치자금
조특법73
지정
종교
우리사주
공제제외</t>
        </r>
      </text>
    </comment>
    <comment ref="A17" authorId="0">
      <text>
        <r>
          <rPr>
            <sz val="9"/>
            <rFont val="굴림"/>
            <family val="3"/>
          </rPr>
          <t>법정
정치자금
조특법73
지정
종교
우리사주
공제제외</t>
        </r>
      </text>
    </comment>
    <comment ref="A18" authorId="0">
      <text>
        <r>
          <rPr>
            <sz val="9"/>
            <rFont val="굴림"/>
            <family val="3"/>
          </rPr>
          <t>법정
정치자금
조특법73
지정
종교
우리사주
공제제외</t>
        </r>
      </text>
    </comment>
    <comment ref="C12" authorId="0">
      <text>
        <r>
          <rPr>
            <sz val="9"/>
            <rFont val="굴림"/>
            <family val="3"/>
          </rPr>
          <t>금전
현물</t>
        </r>
      </text>
    </comment>
    <comment ref="C13" authorId="0">
      <text>
        <r>
          <rPr>
            <sz val="9"/>
            <rFont val="굴림"/>
            <family val="3"/>
          </rPr>
          <t>금전
현물</t>
        </r>
      </text>
    </comment>
    <comment ref="C14" authorId="0">
      <text>
        <r>
          <rPr>
            <sz val="9"/>
            <rFont val="굴림"/>
            <family val="3"/>
          </rPr>
          <t>금전
현물</t>
        </r>
      </text>
    </comment>
    <comment ref="C15" authorId="0">
      <text>
        <r>
          <rPr>
            <sz val="9"/>
            <rFont val="굴림"/>
            <family val="3"/>
          </rPr>
          <t>금전
현물</t>
        </r>
      </text>
    </comment>
    <comment ref="C16" authorId="0">
      <text>
        <r>
          <rPr>
            <sz val="9"/>
            <rFont val="굴림"/>
            <family val="3"/>
          </rPr>
          <t>금전
현물</t>
        </r>
      </text>
    </comment>
    <comment ref="C17" authorId="0">
      <text>
        <r>
          <rPr>
            <sz val="9"/>
            <rFont val="굴림"/>
            <family val="3"/>
          </rPr>
          <t>금전
현물</t>
        </r>
      </text>
    </comment>
    <comment ref="C18" authorId="0">
      <text>
        <r>
          <rPr>
            <sz val="9"/>
            <rFont val="굴림"/>
            <family val="3"/>
          </rPr>
          <t>금전
현물</t>
        </r>
      </text>
    </comment>
    <comment ref="J13" authorId="0">
      <text>
        <r>
          <rPr>
            <sz val="9"/>
            <rFont val="굴림"/>
            <family val="3"/>
          </rPr>
          <t>1.소득자
2. 배우자
3. 직계비속
4. 직계존속
5. 형제자매
6. 그외</t>
        </r>
      </text>
    </comment>
    <comment ref="J14" authorId="0">
      <text>
        <r>
          <rPr>
            <sz val="9"/>
            <rFont val="굴림"/>
            <family val="3"/>
          </rPr>
          <t>1.소득자
2. 배우자
3. 직계비속
4. 직계존속
5. 형제자매
6. 그외</t>
        </r>
      </text>
    </comment>
    <comment ref="J15" authorId="0">
      <text>
        <r>
          <rPr>
            <sz val="9"/>
            <rFont val="굴림"/>
            <family val="3"/>
          </rPr>
          <t>1.소득자
2. 배우자
3. 직계비속
4. 직계존속
5. 형제자매
6. 그외</t>
        </r>
      </text>
    </comment>
    <comment ref="J16" authorId="0">
      <text>
        <r>
          <rPr>
            <sz val="9"/>
            <rFont val="굴림"/>
            <family val="3"/>
          </rPr>
          <t>1.소득자
2. 배우자
3. 직계비속
4. 직계존속
5. 형제자매
6. 그외</t>
        </r>
      </text>
    </comment>
    <comment ref="J17" authorId="0">
      <text>
        <r>
          <rPr>
            <sz val="9"/>
            <rFont val="굴림"/>
            <family val="3"/>
          </rPr>
          <t>1.소득자
2. 배우자
3. 직계비속
4. 직계존속
5. 형제자매
6. 그외</t>
        </r>
      </text>
    </comment>
    <comment ref="J18" authorId="0">
      <text>
        <r>
          <rPr>
            <sz val="9"/>
            <rFont val="굴림"/>
            <family val="3"/>
          </rPr>
          <t>1.소득자
2. 배우자
3. 직계비속
4. 직계존속
5. 형제자매
6. 그외</t>
        </r>
      </text>
    </comment>
  </commentList>
</comments>
</file>

<file path=xl/comments7.xml><?xml version="1.0" encoding="utf-8"?>
<comments xmlns="http://schemas.openxmlformats.org/spreadsheetml/2006/main">
  <authors>
    <author>Administrator</author>
    <author>leehr</author>
  </authors>
  <commentList>
    <comment ref="E20" authorId="0">
      <text>
        <r>
          <rPr>
            <b/>
            <sz val="9"/>
            <rFont val="돋움"/>
            <family val="3"/>
          </rPr>
          <t>기본공제 대상자 
성명 기입</t>
        </r>
      </text>
    </comment>
    <comment ref="E21" authorId="0">
      <text>
        <r>
          <rPr>
            <b/>
            <sz val="9"/>
            <rFont val="돋움"/>
            <family val="3"/>
          </rPr>
          <t>기본공제 대상자의
주민등록번호 기입</t>
        </r>
      </text>
    </comment>
    <comment ref="AG5" authorId="1">
      <text>
        <r>
          <rPr>
            <sz val="9"/>
            <rFont val="굴림"/>
            <family val="3"/>
          </rPr>
          <t>(-)없이 입력</t>
        </r>
      </text>
    </comment>
    <comment ref="AG6" authorId="1">
      <text>
        <r>
          <rPr>
            <sz val="9"/>
            <rFont val="굴림"/>
            <family val="3"/>
          </rPr>
          <t>(-)없이 입력</t>
        </r>
      </text>
    </comment>
    <comment ref="AA61" authorId="1">
      <text>
        <r>
          <rPr>
            <sz val="9"/>
            <rFont val="굴림"/>
            <family val="3"/>
          </rPr>
          <t>공제에 해당하는 지출금액을 합산하여 적습니다.</t>
        </r>
      </text>
    </comment>
    <comment ref="AQ61" authorId="1">
      <text>
        <r>
          <rPr>
            <sz val="9"/>
            <rFont val="굴림"/>
            <family val="3"/>
          </rPr>
          <t>작성하지 않으셔도 됩니다.</t>
        </r>
      </text>
    </comment>
    <comment ref="AA73" authorId="1">
      <text>
        <r>
          <rPr>
            <sz val="9"/>
            <rFont val="굴림"/>
            <family val="3"/>
          </rPr>
          <t>소득공제신고서1페이지를 작성하시면 자동입력됩니다</t>
        </r>
      </text>
    </comment>
    <comment ref="D107" authorId="1">
      <text>
        <r>
          <rPr>
            <sz val="9"/>
            <rFont val="굴림"/>
            <family val="3"/>
          </rPr>
          <t>주택마련저축소득공제 를 받고자 하면 '연금저축소득공제명세서'를 작성해야합니다.</t>
        </r>
      </text>
    </comment>
  </commentList>
</comments>
</file>

<file path=xl/sharedStrings.xml><?xml version="1.0" encoding="utf-8"?>
<sst xmlns="http://schemas.openxmlformats.org/spreadsheetml/2006/main" count="1724" uniqueCount="1453">
  <si>
    <t xml:space="preserve"> 2. 종(전)근무지명세</t>
  </si>
  <si>
    <t>종(전)근무지명</t>
  </si>
  <si>
    <t>종(전)급여총액</t>
  </si>
  <si>
    <t xml:space="preserve">  종(전)근무지득 원천영수영수증 제출여부(</t>
  </si>
  <si>
    <t>종(전) 결정세액</t>
  </si>
  <si>
    <t xml:space="preserve"> 3. 연금.저축 등 소득공제 명세서 제출여부
     (○ 또는 X 로 적습니다)</t>
  </si>
  <si>
    <t xml:space="preserve"> 제출 (</t>
  </si>
  <si>
    <t xml:space="preserve">  )</t>
  </si>
  <si>
    <t>※ 퇴직연금, 연금저축, 주택마련저축, 장기주식형저축 등 소득공제를 신청한 경우 해당 명세서를 제출하여야 합니다</t>
  </si>
  <si>
    <t xml:space="preserve"> 4. 그 밖의 추가 제출 서류</t>
  </si>
  <si>
    <t>),</t>
  </si>
  <si>
    <t>② 기부금명세서 (</t>
  </si>
  <si>
    <t>③ 소득공제 증빙서류</t>
  </si>
  <si>
    <t>※ 근로자 참고사항</t>
  </si>
  <si>
    <t xml:space="preserve">  2. 현  근무지의 연금보험료, 국민건강보험료 및 고용보험료 등은 신고인이 작성하지 아니하여도 됩니다.</t>
  </si>
  <si>
    <t xml:space="preserve">  3. 공제금액란은 근로소득자가 원천징수의무자에게 제출하는 경우 적지 아니할 수 있습니다.</t>
  </si>
  <si>
    <t>※ 청약부금은 2006년도부터 주택마련저축 공제대상에 해당하지 않음</t>
  </si>
  <si>
    <t>공제금액</t>
  </si>
  <si>
    <t>구    분</t>
  </si>
  <si>
    <t>공제대상</t>
  </si>
  <si>
    <t>제출서류</t>
  </si>
  <si>
    <t>배우자
(법정배우자만)</t>
  </si>
  <si>
    <t>1인당 연150만원</t>
  </si>
  <si>
    <t xml:space="preserve"> 1. 해당서류 제출
 -주민등록표등본 
 -외국인등록증명서
 -가족관계증명서
(부양가족이 주거를 함께 하지 아니하는 경우에 제출합니다)
 2.입양관계증명서
 3.수급자증명서 등</t>
  </si>
  <si>
    <t>직계존속</t>
  </si>
  <si>
    <t>직계비속
동거입양자</t>
  </si>
  <si>
    <t>형제자매
(배우자의 형제
자매포함)</t>
  </si>
  <si>
    <t>그밖의 부양가족</t>
  </si>
  <si>
    <t xml:space="preserve">  다만, 직전 과세기간에 소득공제를 받지 아니한 경우에는 해당 위탁아동에 대한 직전 과세기간의 위탁기간을 포함하여 계산한다.</t>
  </si>
  <si>
    <t>추가공제</t>
  </si>
  <si>
    <t>경로우대자</t>
  </si>
  <si>
    <t>1인당 연100만원</t>
  </si>
  <si>
    <t>장애인공제</t>
  </si>
  <si>
    <t>1인당 연200만원</t>
  </si>
  <si>
    <t xml:space="preserve"> ※ 해당서류제출 
 - 장애인증명서
 - 장애인등록증사본
 - 기타 장애사실을
   증명하는 서류
 * 장애상태가 1년이상 지속될 것으로 예상되는 자가 장애인증명서를 등을 이미 제출한 때에는 그 장애기간 동안은 다시 제출하지 아니함.</t>
  </si>
  <si>
    <t>부녀자공제</t>
  </si>
  <si>
    <t xml:space="preserve"> 다음에 어느 하나에 해당하는 여성근로자</t>
  </si>
  <si>
    <t>연간 50만원</t>
  </si>
  <si>
    <t xml:space="preserve"> - 주민등록등본 
또는,가족관계증명서</t>
  </si>
  <si>
    <t xml:space="preserve"> * 세대주 여부는 당해 과세기간 종료일 현재의 주민등록등본 또는 가족관계등록부에 의한다.</t>
  </si>
  <si>
    <t>6세 이하 자녀
(자녀양육비공제)</t>
  </si>
  <si>
    <t>연금보험료</t>
  </si>
  <si>
    <t>국민연금보험료공제</t>
  </si>
  <si>
    <t>전액</t>
  </si>
  <si>
    <t>기타연금보험료공제</t>
  </si>
  <si>
    <t>근로자 본인이 공무원연금법 등에 따라 부담한 특수지역 연금보험료</t>
  </si>
  <si>
    <t>퇴직연금소득공제</t>
  </si>
  <si>
    <t>특별공제</t>
  </si>
  <si>
    <t>보험료 공제</t>
  </si>
  <si>
    <t>건강보험료</t>
  </si>
  <si>
    <t>근로자 본인 명의의 건강보험료</t>
  </si>
  <si>
    <t>고용보험료</t>
  </si>
  <si>
    <t>근로자 본인 명의의 고용보험료</t>
  </si>
  <si>
    <t>근로자 본인 명의의 노인장기요양보험료</t>
  </si>
  <si>
    <t>보장성보험료</t>
  </si>
  <si>
    <t>근로자 기본공제대상자를 피보험자로 지출한 보장성보험의 보험료.
(만기에 환급되는 금액이 납입보험료를 초과하지 아니하는 보험으로서 보험계약 또는 납입영수증에 보험료공제대상임이 표시된 보험을 말한다.)</t>
  </si>
  <si>
    <t>100만원 한도</t>
  </si>
  <si>
    <t>근로자가 기본공제대상자 중 장애인을 피보험자 또는 수익자로 지출하는 장애인 전용보험에
지출한 보험료</t>
  </si>
  <si>
    <t xml:space="preserve">※ 참고 : </t>
  </si>
  <si>
    <t>맞벌이부부로서 서로 기본공제대상자가 아닌 경우 근로자 본인이 계약자이며 피보험자가 배우자인 경우에는 맞벌이부부 모두 공제 받을 수 없음.</t>
  </si>
  <si>
    <t>외국에 납부한 보험료. 퇴직한 후에 지출한 보험료는 공제안됨.</t>
  </si>
  <si>
    <t>보험계약자가 부모이고 피보험자가 근로자 본인인 경우 부모가 연령미달로 기본공제대상이 되지 않는 경우 공제안됨.</t>
  </si>
  <si>
    <t>①본인</t>
  </si>
  <si>
    <t>공제한도없음</t>
  </si>
  <si>
    <t>-보청기,장애인보장구 구입비용
(사용자의 성명을 판매자가 확인한 영수증)</t>
  </si>
  <si>
    <t>(공제대상 금액이 200만원을 초과하는 근로자는 출력한 의료비 지급명세서 외에 엑셀파일도 제출해주시기를 권장합니다. )</t>
  </si>
  <si>
    <t>※ ②,③,④ : 소득금액과 연령 불문 없으나 생계를 같이하는 부양가족에 해당되어야함.</t>
  </si>
  <si>
    <t>※ 위의 ①,②,③ 의 공제한도가 없다는 것은 한도 금액은 없으나 총급여의 3%는 초과해야함.</t>
  </si>
  <si>
    <t>- 근로자가 배우자가 있는 여성(소득유무 불구)</t>
  </si>
  <si>
    <t>종교단체 외의 지급한 금액 중 적은 금액</t>
  </si>
  <si>
    <t>(근로소득금액-①-②-③-④)X30%</t>
  </si>
  <si>
    <t>기본공제</t>
  </si>
  <si>
    <t>합하여 연 400만원한도</t>
  </si>
  <si>
    <t>하는 금액의 20%</t>
  </si>
  <si>
    <t>300만원까지 납입가능함(투자기간:3년이상, 적립식 펀드)</t>
  </si>
  <si>
    <t>고용유지 중소기업에 근로를 제공하는 상시근로자에 대해 2011년까지 근로소득에서 공제</t>
  </si>
  <si>
    <t xml:space="preserve"> - 10만원 초과금액은 소득공제하거나 소득금액계산에 있어서 이월결손금을 차감한 후의 </t>
  </si>
  <si>
    <t xml:space="preserve">   소득금액의 범위 안에서 이를 손금에 산입한다.</t>
  </si>
  <si>
    <t>※세액한도계산 = 근로소득산출세액 x (국외근로소득금액 / 총 근로소득금액)</t>
  </si>
  <si>
    <t>이내에 제출할 수 있다.</t>
  </si>
  <si>
    <t>근  무   기  간</t>
  </si>
  <si>
    <t>거  주   지  국</t>
  </si>
  <si>
    <t>(거주지국 코드 :                         )</t>
  </si>
  <si>
    <t>4</t>
  </si>
  <si>
    <t>장애인</t>
  </si>
  <si>
    <t>출산입양</t>
  </si>
  <si>
    <t>6세이하</t>
  </si>
  <si>
    <t xml:space="preserve"> 4. 장애인공제는 근로자의 기본공제대상자로서 소득세법에 따른 장애인으로 연간 소득금액이 100만원 이하인 경우 장애인인 해당 부양가족 1명당 연 200만원을 공제합니다.</t>
  </si>
  <si>
    <t xml:space="preserve"> 5. 6세 이하자 추가공제는 근로소득자의 기본대상자로서 만 6세 이하의 직계비속(입양자 포함) 1명당 연 100만원을 공제합니다.</t>
  </si>
  <si>
    <t xml:space="preserve"> 9. 기타 자료란은 소득자가 국세청 홈페이지(연말정산간소화 서비스)에서 제공하는 증빙서류 외의 것을 제출한 소득공제 증빙서류 금액을 적습니다.</t>
  </si>
  <si>
    <t xml:space="preserve">    (보험료 기타자료란에는 국민건강보험료, 노인장기요양보험료 및 고용보험료를 포함하여 기재합니다.)</t>
  </si>
  <si>
    <t>3. 다음 각목의 1에 해당하는 자로서 국립국제교육진흥원장의 유학인정을 받은 자</t>
  </si>
  <si>
    <t xml:space="preserve"> 마. 이 영에 의한 유학 또는 연수로 외국의 교육기관ㆍ연구기관 또는 연수기관에서 유학 또는 연수중 병역의무의 이행, 질병 기타 부득이한 사유로 귀국한 후 당해 기관에 복귀하기 위하여 재 출국을 희망하는 자 </t>
  </si>
  <si>
    <t xml:space="preserve"> 전후 3개월 이내에서 차입한자금</t>
  </si>
  <si>
    <t>②월세 소득공제</t>
  </si>
  <si>
    <t>① 정치자금</t>
  </si>
  <si>
    <t>기부금</t>
  </si>
  <si>
    <t>②법정기부금</t>
  </si>
  <si>
    <t>- 근로자가 배우자가 없는 여성(부양가족이 있는 여성으로서 주민등록상 세대주)</t>
  </si>
  <si>
    <t>400만원한도</t>
  </si>
  <si>
    <t>의료비 공제</t>
  </si>
  <si>
    <t>②65세 이상</t>
  </si>
  <si>
    <t>※공제가능 의료비</t>
  </si>
  <si>
    <t>③장애인</t>
  </si>
  <si>
    <t>④그외부양가족</t>
  </si>
  <si>
    <t>2. 의료비 영수증</t>
  </si>
  <si>
    <t>-의료비 계산서, 영수증.진료비 (약제비)납입 확인서</t>
  </si>
  <si>
    <t>-국민건강보험공단의 이사장이 발행하는 의료비 부담명세서</t>
  </si>
  <si>
    <t>-연말정산간소화서비스에서 발급받은 근로소득자 소득공제내역</t>
  </si>
  <si>
    <t>※공제불가능한 의료비</t>
  </si>
  <si>
    <t>안녕하십니까?</t>
  </si>
  <si>
    <t>◐   다         음  ◑</t>
  </si>
  <si>
    <t xml:space="preserve">        ☞ 제출서류 :  - 주민등록등본 1부
                              (신규입사자, 년도중 변동사항이 있는근로자, 세대주확인이 필요한 근로자)</t>
  </si>
  <si>
    <t xml:space="preserve">                              위 신고서와 관련된 각종 제출증빙서류 - 연말정산안내문참조</t>
  </si>
  <si>
    <t xml:space="preserve">                              (의료비, 기부금, 연금ㆍ저축공제, 신용카드공제 대상자 작성 필수)</t>
  </si>
  <si>
    <t xml:space="preserve">                            - 전근무지 또는 을근납세조합에서 연말정산한 경우 =&gt;</t>
  </si>
  <si>
    <r>
      <t xml:space="preserve">                               해당 </t>
    </r>
    <r>
      <rPr>
        <b/>
        <sz val="10"/>
        <rFont val="굴림"/>
        <family val="3"/>
      </rPr>
      <t>근로소득원천징수영수증 및 근로소득원천징수부 사본</t>
    </r>
  </si>
  <si>
    <t>연말정산 안내문 작성요령</t>
  </si>
  <si>
    <t>* 증빙서류 제출 간소화</t>
  </si>
  <si>
    <t xml:space="preserve"> : 거주자와 그 배우자, 거주자와 동일한 주소 또는 거소에서 생계를 같이하는 거주자와 그 배우자의 직계존비속</t>
  </si>
  <si>
    <t>(그 배우자를 포함한다.) 및 형제자매를 모두 포함한 세대를 말한다. 다만, 거주자와 배우자는 생계를 달리하더라도 동일한 세대로 보며,</t>
  </si>
  <si>
    <t>거주자와 배우자가 각각 세대주인 경우에는 어느 한명만 세대주로 본다.</t>
  </si>
  <si>
    <t>2.[주택법]에 의한 국민주택규모의 주택</t>
  </si>
  <si>
    <t xml:space="preserve"> -주택에 부수되는 토지를 포함하여, 부수토지 면적이 건물이 정착된 면적에 지역별로 배율(*)을 곱하여 산정한 면적을 초과하는 경우 </t>
  </si>
  <si>
    <t xml:space="preserve">  해당 주택은 제외</t>
  </si>
  <si>
    <t xml:space="preserve"> -해당 주택이 다가구주택이면 가구당 전용면적을 기준으로함</t>
  </si>
  <si>
    <t>(*)배율: 국토의 계획 및 이용에 관한 법률 제 6조에 따른 도시지역의 토지: 5배, 그밖의 토지:10배</t>
  </si>
  <si>
    <t>- 의료비(장애인보장구, 안경, 보청기 제외)</t>
  </si>
  <si>
    <t>- 연금저축, 개인연금저축, 퇴직연금</t>
  </si>
  <si>
    <t>- 주택마련저축, 장기주식형저축, 주택자금</t>
  </si>
  <si>
    <t>(주택관련 공제의 간소화서비스 자료는 금융기관에서 제공한 금액을 단순히 보여주기만 하는 것이므로, 근로자 스스로 소득공제 요건을 검토하여 공제대상에 해당하는 경우에만 신청합니다)</t>
  </si>
  <si>
    <t>- 소기업.소상공인 공제부금 소득공제 (소상공인 사업자에게 적용)</t>
  </si>
  <si>
    <t>- 기부금</t>
  </si>
  <si>
    <t>- 신용카드등 사용액</t>
  </si>
  <si>
    <t>* 소득공제 신청서 작성요령</t>
  </si>
  <si>
    <t xml:space="preserve">- 연말정산 안내문을 읽으시고 해당여부 확인하신 후 소득공제 신고서를 작성하시기 바랍니다. </t>
  </si>
  <si>
    <t>- 공제금액란은 근로소득자가 원천징수의무자에게 제출하는 경우 적지 아니할 수 있습니다.</t>
  </si>
  <si>
    <t>소득금액 등의 30%</t>
  </si>
  <si>
    <t xml:space="preserve">주무관청에 등록 되어있음을 </t>
  </si>
  <si>
    <t>증명하는 서류</t>
  </si>
  <si>
    <t>사회복지.문화 등 공익성을 고려한 지정기부금 단체 중 비종교단체에 지출한</t>
  </si>
  <si>
    <t>※지정기부금 단체의 확인</t>
  </si>
  <si>
    <t>기획재정부 홈페이지 :</t>
  </si>
  <si>
    <t>6단계</t>
  </si>
  <si>
    <t>납부(환급)할세액</t>
  </si>
  <si>
    <t>○ 기납부세액</t>
  </si>
  <si>
    <t>납부(환급)할 
세액</t>
  </si>
  <si>
    <t>결정세액-기납부세액</t>
  </si>
  <si>
    <t>저축납입액의 40%</t>
  </si>
  <si>
    <t>1.저축납입증명</t>
  </si>
  <si>
    <t>연 72만원 한도</t>
  </si>
  <si>
    <t>연금저축
소득공제</t>
  </si>
  <si>
    <t>퇴직연금저축</t>
  </si>
  <si>
    <t>저축납입액전액</t>
  </si>
  <si>
    <t>1.저축납입증명서</t>
  </si>
  <si>
    <t>연금저축(2001.1.1 이후 가입분) 만 18세이상의 본인명의로 가입한 것에 한함.</t>
  </si>
  <si>
    <t xml:space="preserve"> - 매분기마다 300만원의 범위 안에서 불입할 것 (1인2계좌이상시 합산)</t>
  </si>
  <si>
    <t>※퇴직연금공제와</t>
  </si>
  <si>
    <t xml:space="preserve"> - 불입기간 10년이상, 기간만료후 만55세이후부터 5년이상 연금으로 지급받는 저축</t>
  </si>
  <si>
    <t>소기업.소상공인</t>
  </si>
  <si>
    <t>소기업.소상공인에 해당하는 대표자의 노란우산공제 납입액 공제</t>
  </si>
  <si>
    <t>연 300만원 한도</t>
  </si>
  <si>
    <t>1.부금 납입증명서</t>
  </si>
  <si>
    <t>공제부금 소득공제</t>
  </si>
  <si>
    <t>주택마련저축공제</t>
  </si>
  <si>
    <t>주택마련저축의 공제는 3가지 저축으로 구분하며 40% 한도로 연간 300만원 한도이며 주택자금</t>
  </si>
  <si>
    <t xml:space="preserve"> - 식대 (월 10만원)</t>
  </si>
  <si>
    <t>※ 참고사항</t>
  </si>
  <si>
    <t>(4쪽)</t>
  </si>
  <si>
    <t>인적공제 및 소득공제 명세 작성방법</t>
  </si>
  <si>
    <t>외국인근로자 단일세율적용신청서</t>
  </si>
  <si>
    <t>1. 신청인</t>
  </si>
  <si>
    <t>외국인등록번호</t>
  </si>
  <si>
    <t>근 무 처</t>
  </si>
  <si>
    <t>소 재 지</t>
  </si>
  <si>
    <t>근로소득</t>
  </si>
  <si>
    <t>성   명</t>
  </si>
  <si>
    <t>국   적</t>
  </si>
  <si>
    <t>주   소</t>
  </si>
  <si>
    <t>직   책</t>
  </si>
  <si>
    <t xml:space="preserve">2. 단일세율 적용신청 근로소득(과세기간 : </t>
  </si>
  <si>
    <t>년도)</t>
  </si>
  <si>
    <t xml:space="preserve">    위의 근로소득에 대하여 [조세특례제한법] 제18조의2제2항 및 같은 법 시행령 제 </t>
  </si>
  <si>
    <t xml:space="preserve">  16조의 2의 규정에 따라 외국인근로자단일세율의 적용을 신청합니다.</t>
  </si>
  <si>
    <t>년</t>
  </si>
  <si>
    <t>월</t>
  </si>
  <si>
    <t>일</t>
  </si>
  <si>
    <t>신청인</t>
  </si>
  <si>
    <t>(서명 또는 인)</t>
  </si>
  <si>
    <r>
      <t>210mmx297mm(신문용지 54g/m</t>
    </r>
    <r>
      <rPr>
        <vertAlign val="superscript"/>
        <sz val="11"/>
        <rFont val="굴림체"/>
        <family val="3"/>
      </rPr>
      <t>2</t>
    </r>
    <r>
      <rPr>
        <sz val="11"/>
        <rFont val="굴림체"/>
        <family val="3"/>
      </rPr>
      <t xml:space="preserve"> (재활용품))</t>
    </r>
  </si>
  <si>
    <t>귀하</t>
  </si>
  <si>
    <t>연금저축공제</t>
  </si>
  <si>
    <t>1,200만원 이하</t>
  </si>
  <si>
    <t>4,600만원 이하</t>
  </si>
  <si>
    <t>8,800만원 이하</t>
  </si>
  <si>
    <t>- 모든 서식을 작성하신 뒤에 해당되는 내용 출력하시어 서명후 첨부 서류와 함께 제출하여 주시면 됩니다</t>
  </si>
  <si>
    <t>○ 근로소득공제금액</t>
  </si>
  <si>
    <t>근로소득공제금액</t>
  </si>
  <si>
    <t>500만원 이하</t>
  </si>
  <si>
    <t>총급여액 x 80%</t>
  </si>
  <si>
    <t>500만원 초과</t>
  </si>
  <si>
    <t>400만원+(500만원 초과금액x50%)</t>
  </si>
  <si>
    <t>1,500만원 이하</t>
  </si>
  <si>
    <t>1,500만원 초과</t>
  </si>
  <si>
    <t>900만원+(1,500만원 초과금액x15%)</t>
  </si>
  <si>
    <t>3,000만원 이하</t>
  </si>
  <si>
    <t>3,000만원 초과</t>
  </si>
  <si>
    <t>1,125만원+(3,000만원 초과금액x10%)</t>
  </si>
  <si>
    <t>4,500만원 이하</t>
  </si>
  <si>
    <t>4,500만원 초과</t>
  </si>
  <si>
    <t>1,275만원+(4,500만원 초과금액x5%)</t>
  </si>
  <si>
    <t>○ 각종소득공제</t>
  </si>
  <si>
    <t xml:space="preserve">  * 특별공제 및 그밖의 소득공제</t>
  </si>
  <si>
    <t>특별공제</t>
  </si>
  <si>
    <t>그 밖의 소득공제</t>
  </si>
  <si>
    <t>①보험료</t>
  </si>
  <si>
    <t>①개인연금저축</t>
  </si>
  <si>
    <t>②의료비</t>
  </si>
  <si>
    <t>②연금저축</t>
  </si>
  <si>
    <t>③교육비</t>
  </si>
  <si>
    <t>③소기업.소상공인공제</t>
  </si>
  <si>
    <t>④주택자금</t>
  </si>
  <si>
    <t>④주택마련저축</t>
  </si>
  <si>
    <t>⑤기부금</t>
  </si>
  <si>
    <t>⑤중소기업창업투자조합등 출자</t>
  </si>
  <si>
    <t>⑥표준공제(100만원)</t>
  </si>
  <si>
    <t>⑥신용카드 등 사용공제</t>
  </si>
  <si>
    <t>⑦우리사주조합소득공제</t>
  </si>
  <si>
    <t>⑧장기주식형저축</t>
  </si>
  <si>
    <t>⑨고용유지중소기업 임금삭감액</t>
  </si>
  <si>
    <t>큰 값 [(①+…⑤),⑥]</t>
  </si>
  <si>
    <t>(①+…+⑨)</t>
  </si>
  <si>
    <t>과세표준 구간</t>
  </si>
  <si>
    <t>세율</t>
  </si>
  <si>
    <t>산출세액</t>
  </si>
  <si>
    <t>과세표준x6%</t>
  </si>
  <si>
    <t>1,200만원 초과</t>
  </si>
  <si>
    <t>72만원+(1,200만원 초과금액x15%)</t>
  </si>
  <si>
    <t>4,600만원 초과</t>
  </si>
  <si>
    <t>582만원+(4,600만원 초과금액x24%)</t>
  </si>
  <si>
    <t>8,800만원 초과</t>
  </si>
  <si>
    <t>1,590만원+(8,800만원 초과금액x35%)</t>
  </si>
  <si>
    <t>근로기간에 지역가입자로 납부한 경우 영수증 제출요망</t>
  </si>
  <si>
    <t>1. 기부금 명세서</t>
  </si>
  <si>
    <t>2.연금저축등명세서</t>
  </si>
  <si>
    <t>2. 연금저축등명세서</t>
  </si>
  <si>
    <t>※참고
1. 생계를 같이 하는 부양가족에 대한 예외 사항 
- 직계비속.입양자는 주소(거소)에 관계없이 생계를 같이 하는것으로 본다
- 거주자 또는 동거가족(직계비속.입양자 제외)이 취학, 질병의 요양, 근무상 또는 사업상의 형편으로 본래의 주소 또는 거소를 일시 퇴거한 경우에도 생계를 같이하는 것으로 본다
- 근로자의 부양가족 중 근로자(그배우자 포함)의 직계존속이 주거의 형편에 따라 별거하고 있는 경우 생계를 같이 하는것으로 본다.</t>
  </si>
  <si>
    <t xml:space="preserve"> 1.교육비 납입증명서 또는 
연말정산간소화 서류</t>
  </si>
  <si>
    <t xml:space="preserve">2. 현금영수증, 계좌이체 영수증, 무통장입금증 등 주택 임대인에게 월세액을 지급하였음을 증명할 수 있는 서류
</t>
  </si>
  <si>
    <t>(현금영수증,신용카드로 월세액을 납부한경우 신용카드 공제를 받을수 없음)</t>
  </si>
  <si>
    <t>3. 주민등록표 등본</t>
  </si>
  <si>
    <t>①주택마련저축납입증명서 
또는 
연말정산간소화 서비스에서 발급하는 서류
②주민등록등본표
③연금저축등소득공제명세서</t>
  </si>
  <si>
    <t>I.주택마련</t>
  </si>
  <si>
    <r>
      <t xml:space="preserve"> -주거 전용 면적이 85m</t>
    </r>
    <r>
      <rPr>
        <vertAlign val="superscript"/>
        <sz val="10"/>
        <rFont val="굴림체"/>
        <family val="3"/>
      </rPr>
      <t>2</t>
    </r>
    <r>
      <rPr>
        <sz val="10"/>
        <rFont val="굴림체"/>
        <family val="3"/>
      </rPr>
      <t xml:space="preserve"> 이하 주택(다만, 수도권을 제외한 도시지역이 아닌 읍면지역은</t>
    </r>
  </si>
  <si>
    <r>
      <t>100m</t>
    </r>
    <r>
      <rPr>
        <vertAlign val="superscript"/>
        <sz val="10"/>
        <rFont val="굴림체"/>
        <family val="3"/>
      </rPr>
      <t>2</t>
    </r>
    <r>
      <rPr>
        <sz val="10"/>
        <rFont val="굴림체"/>
        <family val="3"/>
      </rPr>
      <t xml:space="preserve"> 이하 주택)</t>
    </r>
  </si>
  <si>
    <t>(반드시 근로자 본인</t>
  </si>
  <si>
    <t>이 작성하여 제출)</t>
  </si>
  <si>
    <t>2. 기부금 납입영수증 또는,</t>
  </si>
  <si>
    <t>연말정산간소화서류</t>
  </si>
  <si>
    <t xml:space="preserve"> * 거주자 본인명의로 중소기업창업투자조합 등에 직접 출자 또는 투자한 경우, 출자일(투자일)이</t>
  </si>
  <si>
    <t xml:space="preserve">   속하는 과세연도부터 2년이 되는날이 속하는 과세연도까지 근로자가 선택하는 1과세연도의</t>
  </si>
  <si>
    <t xml:space="preserve">   근로소득에서 공제받을 수 있음 </t>
  </si>
  <si>
    <t>영수증에 기재된 금액 또는 학원비를 지로로 납부한 금액의 합계액</t>
  </si>
  <si>
    <t>- 신용카드 등 사용금액은 해당 과세기간 (1.1~12.31)에 사용한 신용카드 등 사용금액,현금</t>
  </si>
  <si>
    <t>다만, 2주택 이상 보유자에 대한 소득공제 배제를 도입한 소득세법 개정(법률 제7837호,’05.12.31)</t>
  </si>
  <si>
    <r>
      <t xml:space="preserve">  ※ "*" 표시된 구비서류의 경우 원천징수의무자에게 제출하고 그 이후 변동사항이 없으면 다음 연도부터는 제출하지 아니할 수 있습니다. 특히 주민등록표등본은 공제대상배우자,공제대상부양가족, 공제대상장애인 또는 공제대상경로우대자의 변동이 없으면 제출하지 아니합니다.
  ※ 국세청 홈페이지(연말정산간소화 서비스)에서 제공하는 연말정산소득공제 명세를 첨부서류로서 원천징수의무자에게 제출할 수 있습니다.
  ※ 주민등록표등본은 정부민원포탈(www.minwo</t>
    </r>
    <r>
      <rPr>
        <sz val="11"/>
        <rFont val="굴림체"/>
        <family val="3"/>
      </rPr>
      <t>n.go.kr)</t>
    </r>
  </si>
  <si>
    <t xml:space="preserve"> 7. 인적공제항목은 해당란에 "○" 표시를 하며, 각종 소득공제 항목은 공제를 위하여 실제 지출한 금액을 적습니다.</t>
  </si>
  <si>
    <t xml:space="preserve">   - 각종 소득공제 항목에서 보험료는 국민건강보험료ㆍ노인장기요양보험료 및 고용보험료를 포함하고, 피보험자를 기준으로 적습니다.</t>
  </si>
  <si>
    <t xml:space="preserve"> 8. 국세청 자료란은 국세청 홈페이지(연말정산간소화 서비스)에서 제공하는 연말정산소득공제 명세의 각 소득공제항목의 금액을 적습니다.</t>
  </si>
  <si>
    <t>퇴직연금소득공제</t>
  </si>
  <si>
    <t xml:space="preserve">  1. 「근로자퇴직급여 보장법」또는 「과학기술인공제회법」에 따라 근로자가 부담한 퇴직연금 불입액 등을 공제합니다
       (「소득세법」 제51조의3제1항제3호).</t>
  </si>
  <si>
    <t xml:space="preserve">  3. 퇴직연금 소득공제를 신청하는 경우 연금.저축 등 소득공제 명세서를 작성하여야 합니다.</t>
  </si>
  <si>
    <t>특별공제명세 작성방법</t>
  </si>
  <si>
    <t>보  험  료</t>
  </si>
  <si>
    <t xml:space="preserve"> 국민건강보험의 보험료란에는 「노인장기요양보험법」에 따른 노인장기요양보험료 부담액을 포함하여 적습니다. 
 일반보장성보험 및 장애인전용보장성보험의 보험료란에는 자동차ㆍ생명ㆍ상해보험 등 보장성보험에 불입한 금액을 적습니다.</t>
  </si>
  <si>
    <t>0 본인</t>
  </si>
  <si>
    <t>세  액  공  제</t>
  </si>
  <si>
    <t>일반사항</t>
  </si>
  <si>
    <t xml:space="preserve"> 의료비지급명세서의 지급금액 합계액을 적습니다.</t>
  </si>
  <si>
    <t>의료비공제대상
및 공제금액</t>
  </si>
  <si>
    <t xml:space="preserve"> 1. 공제대상은 본인과 기본공제대상자(연령 및 소득금액의 제한을 받지 아니합니다)를 위하여 해당연도 1월 1일부터 12월 31일까지 지급한 금액입니다. </t>
  </si>
  <si>
    <t xml:space="preserve"> 2. 본인ㆍ65세이상자ㆍ장애인의 의료비는 의료비지급액이 공제액입니다. 다만, 그 밖의 공제대상자의 의료비가 총급여액의 3%에 미달하는 경우 그 미달하는 금액을 뺍니다.</t>
  </si>
  <si>
    <t xml:space="preserve"> 3. 그 밖의 공제대상자 의료비는 총급여액의 3%를 초과하여 지출한 금액을 공제하되, 연 700만원 한도로 공제합니다.</t>
  </si>
  <si>
    <t xml:space="preserve"> 4. 의료비공제대상은 다음 각 목에 해당하는 지출액을 말합니다.</t>
  </si>
  <si>
    <t xml:space="preserve">   가. 진찰ㆍ진료ㆍ질병예방을 위하여 「의료법」 제3조에 따른 의료기관에 지급한 비용</t>
  </si>
  <si>
    <t xml:space="preserve">   나. 치료ㆍ요양을 위해 「약사법」 제2조에 따른 의약품(한약 포함)을 구입하고 지급한 비용</t>
  </si>
  <si>
    <t xml:space="preserve">   다. 장애인의 보장구 및 의료기기의 구입 또는 임차비용(의료기기의 경우 의료기기를 명시한 의사의 처방전 필요)</t>
  </si>
  <si>
    <t xml:space="preserve">   라. 시력보정용 안경 또는 콘택트렌즈 구입비용(1명당 연 50만원이 한도)</t>
  </si>
  <si>
    <t xml:space="preserve">   마. 보청기 구입비용</t>
  </si>
  <si>
    <t xml:space="preserve">   바.「노인장기요양보험법」 제40조제1항에 따라 실제 지출한 본인일부부담금</t>
  </si>
  <si>
    <t>교  육  비</t>
  </si>
  <si>
    <t>주택자금</t>
  </si>
  <si>
    <t xml:space="preserve"> 주택자금상환증명서, 장기주택저당차입금이자상환증명서의 납입금액 또는 상환액을 적습니다.</t>
  </si>
  <si>
    <t>주택임차차입금</t>
  </si>
  <si>
    <t xml:space="preserve"> 주택임차차입금원리금상환액 : 해당연도 주택임차차입금에 대한 원리금 상환액의 40%까지 공제됩니다.
 주택임차차입금 원리금 상환액 공제금액은 월세액 소득공제 및 조세특례제한법 제87조에 따른 주택마련저축 소득공제와 합하여 300만원을 초과할수 없습니다.</t>
  </si>
  <si>
    <t>월세액</t>
  </si>
  <si>
    <t xml:space="preserve"> 해당 과세기간의 총급여액이 3천만원 이하인 근로소득자(배우자 또는 소득세법 제50조 제1항 제3호에 따른 부양가족이 있는 사람만 해당한다)가 지급하는 월세액을 공제합니다. </t>
  </si>
  <si>
    <t>장기주택저당차입금</t>
  </si>
  <si>
    <t xml:space="preserve"> 해당 연도에 지급한 이자상환금액(원금상환액은 제외합니다)을 적습니다.</t>
  </si>
  <si>
    <t>※ 주의사항</t>
  </si>
  <si>
    <r>
      <t xml:space="preserve"> 전년도에 해당되어 공제를 받았더라도 당해과세기간 동안 위의 공제대상에 위반되는 경우라면 공제 불가능합니다.
 </t>
    </r>
    <r>
      <rPr>
        <b/>
        <sz val="10"/>
        <color indexed="23"/>
        <rFont val="굴림"/>
        <family val="3"/>
      </rPr>
      <t>※간소화서비스 자료는 금융기관에서 제공한 원리금상환액을 단순히 보여주기만 하는 것이므로, 근로자 스스로 소득공제 요건을 검토하여 공제대상에 해당하는 경우에만 신청합니다</t>
    </r>
  </si>
  <si>
    <t>(5쪽)</t>
  </si>
  <si>
    <t>기  부  금</t>
  </si>
  <si>
    <t>해당 기부금란에 기부금 납입영수증의 기부금액 합계액을 적습니다.</t>
  </si>
  <si>
    <t xml:space="preserve">1. 법정기부급(「소득세법」 제34조제2항, 「조세특례제한법」 제76조)   공제한도 : 종합소득금액 </t>
  </si>
  <si>
    <t>그 밖의 공제 작성방법</t>
  </si>
  <si>
    <t>연금저축공제</t>
  </si>
  <si>
    <t>주택마련저축공제</t>
  </si>
  <si>
    <r>
      <t xml:space="preserve">해당 연도 저축불입액의 40%까지 공제됩니다.
해당공제를 신청 시에는 </t>
    </r>
    <r>
      <rPr>
        <sz val="10"/>
        <color indexed="12"/>
        <rFont val="굴림"/>
        <family val="3"/>
      </rPr>
      <t>연금ㆍ저축 등 소득공제 명세서</t>
    </r>
    <r>
      <rPr>
        <sz val="10"/>
        <rFont val="굴림"/>
        <family val="3"/>
      </rPr>
      <t>를 작성하여야 합니다.</t>
    </r>
  </si>
  <si>
    <t>투자조합
출자공제</t>
  </si>
  <si>
    <t>내용</t>
  </si>
  <si>
    <t>「조세특례제한법」 제16조에 따라 중소기업창업투자조합 등에 출자 또는 투자한 금액을 적습니다.</t>
  </si>
  <si>
    <t>공제</t>
  </si>
  <si>
    <t>구      분</t>
  </si>
  <si>
    <t>공제율</t>
  </si>
  <si>
    <t>한      도      액</t>
  </si>
  <si>
    <t xml:space="preserve"> 2008. 이전 출자ㆍ투자분</t>
  </si>
  <si>
    <t xml:space="preserve"> 해당 과세연도 근로(종합)소득금액의 50%</t>
  </si>
  <si>
    <t xml:space="preserve"> 2009. 이후 출자ㆍ투자분</t>
  </si>
  <si>
    <t>해당 과세연도 근로(종합)소득금액의 30%</t>
  </si>
  <si>
    <t>신용카드 등 
소 득 공 제</t>
  </si>
  <si>
    <t xml:space="preserve"> 2. 다른 거주자의 기본공제를 적용받지 아니한 배우자와 생계를 같이하는 직계존비속의 사용금액도 포함됩니다. 
     다만, 연간소득금액이 100만원 이하이 사람에 한정합니다. </t>
  </si>
  <si>
    <t xml:space="preserve"> 3. 공제금액(공제한도는 총급여액의 20%와 300만원 중 작은 금액입니다)</t>
  </si>
  <si>
    <t>우리사주출연금소득공제</t>
  </si>
  <si>
    <t xml:space="preserve"> 우리사주출연금 중 연 400만원을 한도로 소득공제합니다.</t>
  </si>
  <si>
    <t>장기주식형저축소득공제</t>
  </si>
  <si>
    <r>
      <t xml:space="preserve"> 장기주식형저축 납입증명서상의 작성방법 및 안내사항 참조, 해당 공제를 신청 시에는 </t>
    </r>
    <r>
      <rPr>
        <sz val="10"/>
        <color indexed="12"/>
        <rFont val="굴림"/>
        <family val="3"/>
      </rPr>
      <t>연금ㆍ저축 등 소득공제 명세서</t>
    </r>
    <r>
      <rPr>
        <sz val="10"/>
        <rFont val="굴림"/>
        <family val="3"/>
      </rPr>
      <t>를 작성하여야 합니다.</t>
    </r>
  </si>
  <si>
    <t>고용 유지 중소기업
근 로 자 소 득 공제</t>
  </si>
  <si>
    <t>세액공제 작성방법</t>
  </si>
  <si>
    <t>외국납부공제</t>
  </si>
  <si>
    <t xml:space="preserve"> ①외국납부세액과 ②산출세액에 국외원천소득이 해당 과세기간의 근로소득금액에서 차지하는 비율을 곱하여 산출한 금액 중 작은 금액</t>
  </si>
  <si>
    <t>기부정치자금세액공제</t>
  </si>
  <si>
    <t xml:space="preserve"> 해당 과세기간에 「정치자금법」에 따라 정당(같은 법에 따른 후원회 및 선거관리위원회를 포함)에 기부한 정치자금 중 10만원까지는 그 기부금액의 110분의 100을 세액공제</t>
  </si>
  <si>
    <t xml:space="preserve">1. 공제항목별로 연간 지출금액(보장성보험료ㆍ의료비ㆍ교육비ㆍ주택자금ㆍ신용카드ㆍ주택마련저축 등의 경우 근로소득자가 근무기간동안 지출한 금액) 등을 적습니다. 이 경우 소득자는 원천징수의무자가 공제한도 등을 적용하여 계산한 금액을 공제받게 되며, 특별공제의 합계액이 100만원 이하인 때에는 표준공제를 적용받게 됩니다.
</t>
  </si>
  <si>
    <t xml:space="preserve">2. 공제항목 중 기재 난이 부족할 경우에는 신고서 서식을 수정하거나 별지에 이어서 작성합니다. </t>
  </si>
  <si>
    <t xml:space="preserve">              (6쪽)</t>
  </si>
  <si>
    <t>소득공제신고서 첨부서류</t>
  </si>
  <si>
    <t>구    분</t>
  </si>
  <si>
    <t>첨 부 서 류</t>
  </si>
  <si>
    <t>기본공제</t>
  </si>
  <si>
    <r>
      <t xml:space="preserve"> 주민등록표등본</t>
    </r>
    <r>
      <rPr>
        <sz val="11"/>
        <rFont val="굴림체"/>
        <family val="3"/>
      </rPr>
      <t>*</t>
    </r>
    <r>
      <rPr>
        <sz val="11"/>
        <rFont val="굴림체"/>
        <family val="3"/>
      </rPr>
      <t>,가족관계증명서</t>
    </r>
    <r>
      <rPr>
        <sz val="11"/>
        <rFont val="굴림체"/>
        <family val="3"/>
      </rPr>
      <t>*</t>
    </r>
    <r>
      <rPr>
        <sz val="11"/>
        <rFont val="굴림체"/>
        <family val="3"/>
      </rPr>
      <t xml:space="preserve"> (부양가족이 주거를 함께 하지 아니하는 경우에 제출합니다), 입양관계증명서</t>
    </r>
    <r>
      <rPr>
        <sz val="11"/>
        <rFont val="굴림체"/>
        <family val="3"/>
      </rPr>
      <t>*</t>
    </r>
    <r>
      <rPr>
        <sz val="11"/>
        <rFont val="굴림체"/>
        <family val="3"/>
      </rPr>
      <t>, 수급자증명서</t>
    </r>
    <r>
      <rPr>
        <sz val="11"/>
        <rFont val="굴림체"/>
        <family val="3"/>
      </rPr>
      <t>*</t>
    </r>
    <r>
      <rPr>
        <sz val="11"/>
        <rFont val="굴림체"/>
        <family val="3"/>
      </rPr>
      <t>, 가정위탁보호확인서 등</t>
    </r>
  </si>
  <si>
    <t>추가공제</t>
  </si>
  <si>
    <r>
      <t xml:space="preserve"> 장애인증명서</t>
    </r>
    <r>
      <rPr>
        <sz val="11"/>
        <rFont val="굴림체"/>
        <family val="3"/>
      </rPr>
      <t>*</t>
    </r>
    <r>
      <rPr>
        <sz val="11"/>
        <rFont val="굴림체"/>
        <family val="3"/>
      </rPr>
      <t xml:space="preserve"> 또는 장애인등록증(수첩) 사본</t>
    </r>
    <r>
      <rPr>
        <sz val="11"/>
        <rFont val="굴림체"/>
        <family val="3"/>
      </rPr>
      <t>*</t>
    </r>
  </si>
  <si>
    <t>특
별
공
제</t>
  </si>
  <si>
    <t>보험료</t>
  </si>
  <si>
    <t xml:space="preserve"> 보험료납입증명서, 보험료납입영수증</t>
  </si>
  <si>
    <t>의료비</t>
  </si>
  <si>
    <t xml:space="preserve"> 1. 의료비 지급명세서 및 영수증</t>
  </si>
  <si>
    <t xml:space="preserve">  가. 의료기관ㆍ약사 등이 확인한 것</t>
  </si>
  <si>
    <t xml:space="preserve">  나. 안경 등의 경우에는 안경사가 확인한 것</t>
  </si>
  <si>
    <t xml:space="preserve">  다. 보청기ㆍ장애인 보장구의 경우에는 판매자가 확인한 것</t>
  </si>
  <si>
    <t xml:space="preserve"> 2. 국민건강보험공단 이사장이 발행하는 의료비부담명세서</t>
  </si>
  <si>
    <t>교육비</t>
  </si>
  <si>
    <t xml:space="preserve"> 1. 교육비납입증명서</t>
  </si>
  <si>
    <r>
      <t xml:space="preserve"> 2. 「사회복지사업법」에 따른 사회복지시설, 보건복지가족부장관으로 부터 장애인 재활교육시설로 인정받은 비영리법인 또는 이와 유사한 외국시설임을 입증할 수 있는 서류</t>
    </r>
    <r>
      <rPr>
        <sz val="11"/>
        <rFont val="굴림체"/>
        <family val="3"/>
      </rPr>
      <t>*</t>
    </r>
  </si>
  <si>
    <r>
      <t xml:space="preserve"> 3. 국외유학인증서 등「국외유학에 관한 규정」에 따른 자비유학자격을 입증할 수 있는 서류</t>
    </r>
    <r>
      <rPr>
        <sz val="11"/>
        <rFont val="굴림체"/>
        <family val="3"/>
      </rPr>
      <t>*</t>
    </r>
  </si>
  <si>
    <r>
      <t xml:space="preserve"> 1. 주택자금상환증명서, 장기주택저당차입금이자상환증명서, 주민등록표등본</t>
    </r>
    <r>
      <rPr>
        <sz val="11"/>
        <rFont val="굴림체"/>
        <family val="3"/>
      </rPr>
      <t>*</t>
    </r>
  </si>
  <si>
    <r>
      <t xml:space="preserve"> 2. 장기주택저당차입금으로 취득한 주택의 건물증기부등본</t>
    </r>
    <r>
      <rPr>
        <sz val="11"/>
        <rFont val="굴림체"/>
        <family val="3"/>
      </rPr>
      <t>*</t>
    </r>
    <r>
      <rPr>
        <sz val="11"/>
        <rFont val="굴림체"/>
        <family val="3"/>
      </rPr>
      <t xml:space="preserve"> 등</t>
    </r>
  </si>
  <si>
    <t>기부금</t>
  </si>
  <si>
    <t xml:space="preserve"> 기부금명세서 및 영수증(발급기관이 기부자의 성명, 기부금액 및 기부일자 등 기부 명세서를 적고, 확인한것에 한정합니다.)</t>
  </si>
  <si>
    <t>(개인)연금저축공제</t>
  </si>
  <si>
    <t xml:space="preserve"> (개인)연금저축납입증명서 또는 (개인)연금저축통장 사본</t>
  </si>
  <si>
    <r>
      <t xml:space="preserve"> 주택마련저축납입증명서, 주민등록표등본</t>
    </r>
    <r>
      <rPr>
        <sz val="11"/>
        <rFont val="굴림체"/>
        <family val="3"/>
      </rPr>
      <t>*</t>
    </r>
  </si>
  <si>
    <t>소기업ㆍ소상공인 공제 
부담금소득공제</t>
  </si>
  <si>
    <t xml:space="preserve"> 공제부금납입증명서</t>
  </si>
  <si>
    <t>투자조합출자공제</t>
  </si>
  <si>
    <t xml:space="preserve"> 출자등 소득공제신청서, 출자 또는 투자확인서</t>
  </si>
  <si>
    <t>신용카드 등 소득공제</t>
  </si>
  <si>
    <t xml:space="preserve"> 신용카드 등 사용금액에 대한 소득공제신청서, 신용카드등 사용금액확인서, 학원수강료 지로납부영수증(확인서)</t>
  </si>
  <si>
    <t>장기주식형저축 소득공제</t>
  </si>
  <si>
    <t xml:space="preserve"> 장기주식형저축 납입증명서</t>
  </si>
  <si>
    <t>그 밖의 공제</t>
  </si>
  <si>
    <t xml:space="preserve"> 공제 관련 서류 등</t>
  </si>
  <si>
    <t>(7쪽)</t>
  </si>
  <si>
    <t>연금ㆍ저축 등 소득공제 명세서</t>
  </si>
  <si>
    <t>사업자등록번호</t>
  </si>
  <si>
    <t>2. 퇴직연금 공제</t>
  </si>
  <si>
    <t xml:space="preserve"> ＊퇴직연금 공제에 대한 명세서를 작성합니다.</t>
  </si>
  <si>
    <t>퇴직연금구분</t>
  </si>
  <si>
    <t>금융기관</t>
  </si>
  <si>
    <t>계좌번호</t>
  </si>
  <si>
    <t>불입금액</t>
  </si>
  <si>
    <t>3. 연금저축공제</t>
  </si>
  <si>
    <t xml:space="preserve"> ＊연금저축 공제에 대한 명세서를 작성합니다.</t>
  </si>
  <si>
    <t>연금저축구분</t>
  </si>
  <si>
    <t>4. 주택마련저축공제</t>
  </si>
  <si>
    <t>저축구분</t>
  </si>
  <si>
    <t>5. 장기주식형저축 공제</t>
  </si>
  <si>
    <t>납입연차</t>
  </si>
  <si>
    <t>210mmx297mm (일반용지 60g/m2(재활용품))</t>
  </si>
  <si>
    <t>[별지 제43호서식] &lt;개정 2009.4.14&gt;</t>
  </si>
  <si>
    <t>의  료  비  지  급  명  세  서</t>
  </si>
  <si>
    <t>소득자 인적사항</t>
  </si>
  <si>
    <t>① 성    명</t>
  </si>
  <si>
    <r>
      <t xml:space="preserve">② 주민등록번호
</t>
    </r>
    <r>
      <rPr>
        <sz val="9"/>
        <rFont val="굴림체"/>
        <family val="3"/>
      </rPr>
      <t>(또는 외국인확인번호)</t>
    </r>
  </si>
  <si>
    <t>③ 상    호</t>
  </si>
  <si>
    <t>④ 사업자등록번호</t>
  </si>
  <si>
    <t>의료비 공제 대상자</t>
  </si>
  <si>
    <t>지급처</t>
  </si>
  <si>
    <t>지급명세</t>
  </si>
  <si>
    <t>⑤ 주민등록번호</t>
  </si>
  <si>
    <t>⑥본인 등 해당여부</t>
  </si>
  <si>
    <t>⑦사업자 등록번호</t>
  </si>
  <si>
    <t>상호(15자이내)</t>
  </si>
  <si>
    <t>⑧
의료비증빙
코드</t>
  </si>
  <si>
    <t>⑨건수</t>
  </si>
  <si>
    <t>⑩금액</t>
  </si>
  <si>
    <t>구분</t>
  </si>
  <si>
    <t>지출액</t>
  </si>
  <si>
    <t>본인등</t>
  </si>
  <si>
    <t>○</t>
  </si>
  <si>
    <t>그외</t>
  </si>
  <si>
    <t>X</t>
  </si>
  <si>
    <t>의료비 합계</t>
  </si>
  <si>
    <t>합  계</t>
  </si>
  <si>
    <t xml:space="preserve">「소득세법」제52조 및 「소득세법 시행령」제110조 제3항과 제113조 제 1항에 따라 의료비를 공제받고자 의료비지급명세서를제출합니다. </t>
  </si>
  <si>
    <t xml:space="preserve">제출자 :  </t>
  </si>
  <si>
    <t>(서명 또는 인)</t>
  </si>
  <si>
    <t>귀하</t>
  </si>
  <si>
    <t>※ 작성방법</t>
  </si>
  <si>
    <t xml:space="preserve"> (의료비 공제를 받으려는 근로자는 원천징수의무자에게 이 의료비지급명세서를 제출하여야 합니다.)</t>
  </si>
  <si>
    <t xml:space="preserve">2. 의료비 지급내용 중 의료비 공제가 가능한 내용만 적고, 동일한 의료비명세를 중복하여 적을 수 없습니다. </t>
  </si>
  <si>
    <t>(예: 국세청장이 제공하는 의료비자료에 포함된 금액을 별도로 진료비계산서를 첨부하여 중복으로 적는 경우)</t>
  </si>
  <si>
    <t>3. 본인 등 해당여부란은 본인.65세이상자.장애인인 경우에"○"표시를 하며, 그 밖의 기본공제대상자인 경우에는 "X"표시를 합니다.</t>
  </si>
  <si>
    <t>5. 의료비 증빙코드란에는 공제대상자 및 지급처별로 다음의 하나만을 선택하여 적습니다.</t>
  </si>
  <si>
    <t xml:space="preserve"> - 국세청장이 제공하는 의료비 자료 = 1</t>
  </si>
  <si>
    <t xml:space="preserve"> - 국민건강보험공단의 의료비 부담명세서 = 2</t>
  </si>
  <si>
    <t xml:space="preserve"> - 진료비계산서, 약제비계산서 = 3</t>
  </si>
  <si>
    <t xml:space="preserve"> - 「노인장기요양보험법 시행규칙」별지 제15호 장기요양급여비용 명세서 = 4</t>
  </si>
  <si>
    <t xml:space="preserve">6. 의료비 지급명세서란이 부족할 때에는 별지로 작성합니다. </t>
  </si>
  <si>
    <t>※ 구비서류 : 작성방법 5번란의 증빙자료( )매 (의료비 지급명세 순서와 일치되도록 편철합니다.)</t>
  </si>
  <si>
    <t>소   계</t>
  </si>
  <si>
    <t>[별지 제74호의 6서식] &lt;개정 2010.4.20&gt;</t>
  </si>
  <si>
    <t>신용카드 등 소득공제 신청서</t>
  </si>
  <si>
    <t>소득자 성명</t>
  </si>
  <si>
    <t>생 년 월 일</t>
  </si>
  <si>
    <t>근무처 명칭</t>
  </si>
  <si>
    <t>1. 공제대상자 및 공제대상금액 명세</t>
  </si>
  <si>
    <t>공제대상자</t>
  </si>
  <si>
    <t>신용카드 등 사용금액</t>
  </si>
  <si>
    <t>①
내.외국인 구분</t>
  </si>
  <si>
    <t xml:space="preserve">②
관계
</t>
  </si>
  <si>
    <t xml:space="preserve">③
성명
</t>
  </si>
  <si>
    <t>④
생년월일</t>
  </si>
  <si>
    <t>자료구분</t>
  </si>
  <si>
    <t>⑤ 소 계
(⑥+⑦+⑧+⑨)</t>
  </si>
  <si>
    <t>⑧ 학원비
지로
납부액</t>
  </si>
  <si>
    <t>국세청 자료</t>
  </si>
  <si>
    <t>그밖의 자료</t>
  </si>
  <si>
    <t>⑩   합  계  액</t>
  </si>
  <si>
    <t>2. 신용카드 등 소득공제액 계산</t>
  </si>
  <si>
    <t>구  분</t>
  </si>
  <si>
    <t>「조세특례제한법 시행령」 제121조의 2 제8항에 따라 신용카드 등 사용금액에 대한 소득공제를 신청합니다.</t>
  </si>
  <si>
    <t>월</t>
  </si>
  <si>
    <t>일</t>
  </si>
  <si>
    <t>신 청 인 :</t>
  </si>
  <si>
    <t>구비서류</t>
  </si>
  <si>
    <t>1. 신용카드 등 사용금액 확인서(별지 제74호의5서식) 또는 국세청홈페이지에서 제공하는 신용카드 등 사용금액 명세를 출력한 서류</t>
  </si>
  <si>
    <t>- 전년도에 이월된 기부금액에 대해 공제를 받고자 하는 근로소득자는 전년도의 기부금명세서를 제출하여야 합니다.(계속근로 등으로 인해 원천징수의무자가 변동이 없는 경우 제출하지 아니할 수 있습니다.)</t>
  </si>
  <si>
    <t xml:space="preserve">- 기부금 한도를 초과하는 경우 기부금에 대해서는 기부연도가 빠른 기부금부터 공제를 적용합니다. </t>
  </si>
  <si>
    <t>- 종교단체 지정기부금과 종교단체 외 지정기부금이 함께 있는 경우 우선 종교단체 외 지정기부금부터 공제합니다.</t>
  </si>
  <si>
    <t>- 다음 연도로 이월된 기부금은 해당 과세기간 이후 기본공제대상자의 변동에 영향을 받지 아니합니다.</t>
  </si>
  <si>
    <t>2. 학원비 지로납부 영수증</t>
  </si>
  <si>
    <t>210㎜×297㎜[일반용지 60g/㎡(재활용품)]</t>
  </si>
  <si>
    <t>(뒤쪽)</t>
  </si>
  <si>
    <t>작  성  방 법</t>
  </si>
  <si>
    <t xml:space="preserve"> 1. 이 서식은 근로자가 원천징수의무자에게 신용카드 등 사용금액에 대한 소득공제를 신청하는 경우에 사용하는 서식입니다. </t>
  </si>
  <si>
    <t xml:space="preserve"> 2. 공제대상자는 다음 각 목의 자를 말하며, 신용카드ㆍ직불카드ㆍ기명식선불카드ㆍ기명식선불지급수단ㆍ기명식전자화폐의 경우에는 명 의인을 기준으로, 학원비 지로납부액은 지로납부자를 기준으로, 현금영수증의 경우에는 영수증 거래자를 기준으로 작성합니다.</t>
  </si>
  <si>
    <t xml:space="preserve"> 3. ① 내ㆍ외국인 구분란은 내국인은 “1”, 외국인은 “9”로 표기합니다.</t>
  </si>
  <si>
    <t xml:space="preserve"> 4. ② 관계란은 소득자와의 관계로 본인=0, 직계존속=1, 배우자의 직계존속=2, 배우자=3, 직계비속=4 로 표기합니다.</t>
  </si>
  <si>
    <t xml:space="preserve"> 8. 근로소득자가 연말정산 시 원천징수의무자에게 해당 신청서를 제출하는 경우에는 ‘2. 신용카드 등 소득공제액의 계산’은 작성하지 아니할 수 있습니다.</t>
  </si>
  <si>
    <t>종교단체외
지정기부금</t>
  </si>
  <si>
    <t>※의료비 지급명세서</t>
  </si>
  <si>
    <t>※의료비 공제금액 계산</t>
  </si>
  <si>
    <t>④&lt; 총급여액 3% = (①+②+③)-(총급여액3% - ④)</t>
  </si>
  <si>
    <t>※ 국내교육비 공제</t>
  </si>
  <si>
    <t>교 육 비
공    제</t>
  </si>
  <si>
    <t>※기본공제대상자와 근로자 본인을 위하여 다음에 해당하는 교육과정 등을 위하여 지급한 교육비</t>
  </si>
  <si>
    <t>유치원아, 초,중.고</t>
  </si>
  <si>
    <t>연간 1인당 300만원</t>
  </si>
  <si>
    <t>대학생</t>
  </si>
  <si>
    <t>연간 1인당 900만원</t>
  </si>
  <si>
    <t>※ 해당근로자를 위하여 지급한 교육비</t>
  </si>
  <si>
    <t>교육비 전액</t>
  </si>
  <si>
    <t>※ 기본공제자인 장애인의 재활교육(소득금액제한을 받지 아니함)</t>
  </si>
  <si>
    <t>재활교육비 전액</t>
  </si>
  <si>
    <t>○ 국외유학에 관한 규정 제5조 【자비유학자격】</t>
  </si>
  <si>
    <t>①자비유학을 할 수 있는 자는 다음 각 호의 1에 해당하고 외국의 교육기관ㆍ연구기관 또는 연수기관으로부터 입학허가 또는 초청을 받은 자이어야 한다.</t>
  </si>
  <si>
    <t xml:space="preserve">1.중학교 졸업이상의 학력이 있거나 이와 동등이상의 학력이 있다고 인정되는 자 </t>
  </si>
  <si>
    <t xml:space="preserve">2. 다음 각목의 1에 해당하는 자로서 당해 학교를 관할하거나 학력인정에 관한 사무를 관장하는 교육장의 유학인정을 받은 자 </t>
  </si>
  <si>
    <t xml:space="preserve">※공제불가능한 교육비 </t>
  </si>
  <si>
    <t>주택자금
공    제</t>
  </si>
  <si>
    <t>원리금상환액등</t>
  </si>
  <si>
    <t>세대의 세대주의</t>
  </si>
  <si>
    <t xml:space="preserve">근로자가 </t>
  </si>
  <si>
    <t xml:space="preserve">국민주택규모의 </t>
  </si>
  <si>
    <t>주택을 임차하기</t>
  </si>
  <si>
    <t>원리금상환액 및 월세</t>
  </si>
  <si>
    <t>1. 주택자금상환증명서</t>
  </si>
  <si>
    <t>지급액의 40%</t>
  </si>
  <si>
    <t>(대출구분란"라"표시)</t>
  </si>
  <si>
    <t>2. 주민등록증</t>
  </si>
  <si>
    <t>2. 개인(거주자)으로 부터 차입한 원리금</t>
  </si>
  <si>
    <t>※주택자금공제와</t>
  </si>
  <si>
    <t>1.임대차계약서사본</t>
  </si>
  <si>
    <t>주택마련저축공제와</t>
  </si>
  <si>
    <t>2.금전소비대차계약서 사본</t>
  </si>
  <si>
    <t>합하여 연 1,000만원</t>
  </si>
  <si>
    <t>3.주민등록표등본</t>
  </si>
  <si>
    <t xml:space="preserve">4. 계좌이체 영수증 및 무통장입금증 등 해당 차입금에 대한 원리금을 대주(貸主)에게 상환하였음을 증명할 수 있는 서류
</t>
  </si>
  <si>
    <t>전후 1개월 이내에 차입한 자금일 것</t>
  </si>
  <si>
    <t xml:space="preserve">주택월세 </t>
  </si>
  <si>
    <t>소득공제</t>
  </si>
  <si>
    <t>이하만가능)가 국민주택규모의 주택을 임차하기 위하여 지급하는 월세액</t>
  </si>
  <si>
    <t>&lt;신설&gt;</t>
  </si>
  <si>
    <t>보호법 제3조의2 제2항에 따른 확정일자를 받을 것</t>
  </si>
  <si>
    <t xml:space="preserve">월세액은 임대차계약증서상 주택임차 기간 중 지급하여야 하는 월세액의 </t>
  </si>
  <si>
    <t xml:space="preserve">합계액을 주택임대차 계약기간에 해당하는 일수를 나눈 금액에 해당 </t>
  </si>
  <si>
    <t>과세기간의 임차일수를 곱한 금액으로 합니다.</t>
  </si>
  <si>
    <t>장기주택
저당차입금
이자상환공제</t>
  </si>
  <si>
    <t>무주택 세대의 세대주가 (세대주가 주택관련 공제를 받지 않은 경우 세대원은</t>
  </si>
  <si>
    <t>1.장기주택저당차입금</t>
  </si>
  <si>
    <t>해당주택에 거주해야함)국민주택규모의 주택(취득당시 기준시가 3억원이하)을</t>
  </si>
  <si>
    <t>이자상환증명서</t>
  </si>
  <si>
    <t>취득하기 위하여 당해 주택에 저당권을 설정하고 금융기관 등으로 부터 차입한</t>
  </si>
  <si>
    <t>2.주민등록표등본</t>
  </si>
  <si>
    <t>장기주택저당 차입금의 이자 상환액 (부양가족 요건 폐지됨)</t>
  </si>
  <si>
    <t>- 「국민기초생활보장법」 제2조 제2호의 수급자</t>
  </si>
  <si>
    <t>- 「아동보육법」에 따른 가정위탁을 받아 양육하는 아동으로서 해당 과세기간에 6개월 이상 직접 양육한 위탁아동 (만18세 미만)</t>
  </si>
  <si>
    <t>홈페이지에 접속하여 사용자 등록 / 로그인[공인인증서로그인]하고, 부양가족을 등록하시면 됩니다.</t>
  </si>
  <si>
    <t>※ 국세청 홈페이지:</t>
  </si>
  <si>
    <t>www.yesone.go.kr</t>
  </si>
  <si>
    <t>- 연말정산 간소화 대상-</t>
  </si>
  <si>
    <t>아래 간소화대상 서비스 대상항목은 공제대상 금액을 보여주기는 하나 공제대상여부까지 판단하지 못합니다.</t>
  </si>
  <si>
    <t>공제대상 여부는 연말정안안내를 통해 확인하시고 소득공제 신고서를 작성해주시기 바랍니다.</t>
  </si>
  <si>
    <r>
      <t>제출시 상세내역</t>
    </r>
    <r>
      <rPr>
        <sz val="10"/>
        <rFont val="돋움"/>
        <family val="3"/>
      </rPr>
      <t>(해당항목 클릭하면 상세내용 확인 가능함)도 함께 출력하셔서 제출해주시기 바랍니다.</t>
    </r>
  </si>
  <si>
    <t>- 보험료 : 보장성 보험</t>
  </si>
  <si>
    <t>연말정산 세액계산</t>
  </si>
  <si>
    <t>[별지 제8호 서식] &lt;개정 2011.4.7&gt;</t>
  </si>
  <si>
    <t>10. 소득공제는 서식에서 정하는 바에 따라 순차적으로 소득공제를 적용하여 종합소득과세표준과 세액을 계산합니다.</t>
  </si>
  <si>
    <t xml:space="preserve">  2. 공제한도는 연금저축공제액(「조세특례제한법」 제86조의2)과 합하여 연 400만원입니다.</t>
  </si>
  <si>
    <t xml:space="preserve"> 1. 공제대상은 본인과 기본공제대상자(연령의 제한을 받지 않습니다)를 위하여 해당연도 1월 1일부터 12월 31일까지  지출한 입학금, 수업료, 학교급식비ㆍ교과서 대금ㆍ방과후학교 수강료(초ㆍ중ㆍ고등학생), 교복구입비용(중ㆍ고등학생), 국외교육비 등을 말합니다.</t>
  </si>
  <si>
    <t xml:space="preserve"> 2. 장애인의 특수교육비는 본인ㆍ배우자 또는 부양가족인 장애인을 위하여 사회복지시설 또는 보건복지가족부장관이 인정한 비영리법인에 지출한 특수교육비를 말합니다.</t>
  </si>
  <si>
    <t>3. 지정기부금(「소득세법」 제34조제1항) 공제한도</t>
  </si>
  <si>
    <t>2. 우리사주조합 기부금(「조세특례제한법」 제88조의4제13항) 공제한도: (종합소득금액-법정기부금) X 30%</t>
  </si>
  <si>
    <t xml:space="preserve">  가. 종교단체에 기부한 금액이 있는 경우: [(종합소득금액 - 법정기부금 - 우리사주조합기부금) X 10% ] + [종합소득금액 - 법정기부금- 우리사주조합기부금 ) X 20%와 종교단체 외에 지급한 금액중 적은금액]</t>
  </si>
  <si>
    <t xml:space="preserve">  나. 종교단체에 기부한 금액이 없는 경우: (종합소득금액 - 법정기부금 - 우리사주조합기부금) X 30% </t>
  </si>
  <si>
    <r>
      <t xml:space="preserve">공제한도는 퇴직연금 소득공제액(「소득세법」 제51조의3제1항제3호)과의 합계액을 기준으로 연 400만원까지입니다. 해당 공제를 신청시에는 </t>
    </r>
    <r>
      <rPr>
        <sz val="10"/>
        <color indexed="12"/>
        <rFont val="굴림"/>
        <family val="3"/>
      </rPr>
      <t>연금ㆍ저축 등 소득공제 명세서</t>
    </r>
    <r>
      <rPr>
        <sz val="10"/>
        <rFont val="굴림"/>
        <family val="3"/>
      </rPr>
      <t>를 작성하여야 합니다</t>
    </r>
  </si>
  <si>
    <t xml:space="preserve"> 1. 사용금액란에는 카드사 등에서 발급한 신용카드 등 사용금액 확인서상 공제대상액의 합계액[해당연도 1월 1일부터 12월 31일까지 사용금액을 말합니다] 을 적습니다. 사용금액에는 사업 관련 비용을 뺀 금액을 적습니다.</t>
  </si>
  <si>
    <t xml:space="preserve">  ① 총급여액의 100분의 25 초과금액 x (「조세특례제한법」제 126조의 2제1항제1호부터 3호까지의 금액의 합계액/신용카드 등 사용금액)x 100분의 20
  ② 총급여액의 100분의 25 초과금액 x (「조세특례제한법」제 126조의 2제1항제4호의 금액/신용카드 등 사용금액)x 100분의 25</t>
  </si>
  <si>
    <t xml:space="preserve"> 고용유지중소기업에 근로를 제공하는 상시근로자에 대하여 2011년 12월 31일이 속하는 과세연도까지 익금삭감액에 50%에 해당하는 금액을 해당 과세연도의 근로소득 금액에서 공제합니다. 이경우 공제할 금액이 1천만원을 초과하는 경우에는 그 초과하는 금액은 없는것으로 합니다.</t>
  </si>
  <si>
    <r>
      <t xml:space="preserve">  라. 의료기기</t>
    </r>
    <r>
      <rPr>
        <sz val="11"/>
        <rFont val="굴림체"/>
        <family val="3"/>
      </rPr>
      <t xml:space="preserve"> 구입 또는 임차비용의 경우에는 판매자가 확인한 것 및 의사 등의 처방전</t>
    </r>
  </si>
  <si>
    <r>
      <t xml:space="preserve"> 3. 월세공제의 경우 임대차계약서 사본, 무통장입금증</t>
    </r>
    <r>
      <rPr>
        <sz val="11"/>
        <rFont val="굴림체"/>
        <family val="3"/>
      </rPr>
      <t xml:space="preserve"> 등 월세액을 지급하였음을 증명하는 서류, </t>
    </r>
    <r>
      <rPr>
        <sz val="11"/>
        <rFont val="굴림체"/>
        <family val="3"/>
      </rPr>
      <t>주민등록표등본</t>
    </r>
    <r>
      <rPr>
        <sz val="11"/>
        <rFont val="굴림체"/>
        <family val="3"/>
      </rPr>
      <t>*</t>
    </r>
  </si>
  <si>
    <t>금융회사 등</t>
  </si>
  <si>
    <t>- 교육비 : 초.중.고.대학교 수업료, 유치원.보육시설 수업료</t>
  </si>
  <si>
    <t xml:space="preserve">  * 인적공제(기본공제, 추가공제, 다자녀추가공제)</t>
  </si>
  <si>
    <t xml:space="preserve">  * 연금보험료공제(국민연금, 기타연금, 퇴직연금)</t>
  </si>
  <si>
    <t>○ 세액공제 및 세액감면</t>
  </si>
  <si>
    <t xml:space="preserve"> - 근로소득, 정치자금기부금, 납세조합, 등</t>
  </si>
  <si>
    <t xml:space="preserve"> - 주(현)근무지의 기납부세액과 종(전)근무지의 결정세액의 합계액</t>
  </si>
  <si>
    <t>※ 공제 배제 사유</t>
  </si>
  <si>
    <t xml:space="preserve">세대구성원이 보유한 주택을 포함하여 과세기간 종료일 현재 2주택 이상을 보유하거나 해당 과세기간 중에 2주택 이상을 보유한 기간이 3개월을 초과한 경우에는 그 보유기간이 속하는 과세기간에 지급한 이자상환액은 근로소득금액에서 공제하지 아니합니다.
</t>
  </si>
  <si>
    <t xml:space="preserve">중에 2주택 이상을 보유한 기간이 3개월을 초과한 경우에는 그 보유기간이 속하는 과세기간에 지급한 </t>
  </si>
  <si>
    <t>이자상환액은 근로소득금액에서 공제하지 아니합니다.</t>
  </si>
  <si>
    <t>2)부동산가격공시 및 감정평가에 관한 법률 시행규칙 제16조에 따른 공동주택가격 확인서</t>
  </si>
  <si>
    <t xml:space="preserve">이전에 장기주택저당차입금을 차입한 근로자가 2주택 이상을 소유한 경우에는 실제 거주하는 주택에 </t>
  </si>
  <si>
    <t>한해 장기주택저당차입금 이자상환액 공제가 적용됩니다.</t>
  </si>
  <si>
    <t xml:space="preserve">1.세대 및 세대주의 의 개념: </t>
  </si>
  <si>
    <t>1단계</t>
  </si>
  <si>
    <t xml:space="preserve">총급여액  = </t>
  </si>
  <si>
    <t>○ 비과세소득</t>
  </si>
  <si>
    <t>총급여액</t>
  </si>
  <si>
    <t xml:space="preserve">연간급여액-비과세 소득 </t>
  </si>
  <si>
    <t xml:space="preserve"> - 자가운전보조비 (월 20만원)</t>
  </si>
  <si>
    <t xml:space="preserve"> - 업무관련 학자금</t>
  </si>
  <si>
    <t xml:space="preserve"> - 국외근로소득[월 100(150)만원]</t>
  </si>
  <si>
    <t xml:space="preserve"> - 6세 이하 자녀 보육수당(월 10만원) 등</t>
  </si>
  <si>
    <t>2단계</t>
  </si>
  <si>
    <t xml:space="preserve">근로소득금액 = </t>
  </si>
  <si>
    <t>근로소득금액</t>
  </si>
  <si>
    <t>총급여액-근로소득공제</t>
  </si>
  <si>
    <t>3단계</t>
  </si>
  <si>
    <t xml:space="preserve">과세표준 = </t>
  </si>
  <si>
    <t>과세표준</t>
  </si>
  <si>
    <t>근로소득금액-각종소득공제</t>
  </si>
  <si>
    <t xml:space="preserve"> *인적공제</t>
  </si>
  <si>
    <t xml:space="preserve"> *연금보험료공제</t>
  </si>
  <si>
    <t xml:space="preserve"> *특별공제</t>
  </si>
  <si>
    <t xml:space="preserve"> *그밖의소득공제</t>
  </si>
  <si>
    <t>4단계</t>
  </si>
  <si>
    <t xml:space="preserve">산출세액 = </t>
  </si>
  <si>
    <t>산출세액</t>
  </si>
  <si>
    <t>과세표준x세율</t>
  </si>
  <si>
    <t>5단계</t>
  </si>
  <si>
    <t>결정세액</t>
  </si>
  <si>
    <t>산출세액-세액공제</t>
  </si>
  <si>
    <t>(국세청에 기부금 자료를 제출한 단체의 자료만 조회되므로, 조회되지 않는 기부금 자료는 기부금 단체를 통해 직접 수집하여야함.)</t>
  </si>
  <si>
    <t>정치자금법에 의한 정당(후원회 및 선거관리 위원회)에 기부한 정치자금</t>
  </si>
  <si>
    <t>기부금
공  제</t>
  </si>
  <si>
    <t>근로자 본인이 기부한 경우에만 공제 가능함.</t>
  </si>
  <si>
    <t xml:space="preserve"> - 10만원까지 : 정치자금 세액공제</t>
  </si>
  <si>
    <t xml:space="preserve"> - 10만원초과 금액 : 법정기부금 공제</t>
  </si>
  <si>
    <t>국가등에 지출한 기부금</t>
  </si>
  <si>
    <t>우리사주조합원이 아닌 근로자가 우리사주조합에 지출한 기부금</t>
  </si>
  <si>
    <t>-주택자금관련한 부당공제가 가장 많이 적발되고 있습니다. 공제해당여부를 잘 판단하여 제출하시기 바랍니다</t>
  </si>
  <si>
    <t>-의료용기기 구입비용 또는 임차비용
(의사,치과의사,한의사의 처방전과 판매자 또느 임대인이 발행하고 의료기기명이 기재된 의료비 영수증)</t>
  </si>
  <si>
    <t>- 만 20세 이하</t>
  </si>
  <si>
    <t>- 생계요건 충족되어야함(단, 일시퇴거 인정)</t>
  </si>
  <si>
    <t>- 직계비속 또는 입양자와 그 배우자가 모두 장애인에 해당하는 경우 그 배우자</t>
  </si>
  <si>
    <t>-「장애인 보장법」에 의한 장애인</t>
  </si>
  <si>
    <t>-「국가유공자 등 예우 및 지원에 관한 법률」에 의한 상이자 및 이와 유사한 자로서 근로능력이 없는자</t>
  </si>
  <si>
    <t xml:space="preserve"> *「상이자 및 이와 유사한 자로서 근로능력이 없는 자」라 함은 국가유공자 등 예우 및 지원에 관한 법률 별표3 에 규정된 상이등급구분표에 게기하는 상이자와 같은 정도의 신체장애가 있는 자를 말한다.</t>
  </si>
  <si>
    <t xml:space="preserve"> *의료기관 (종합병원,병원(치과,한방,요양),치과의원,한의원 및 조산원</t>
  </si>
  <si>
    <t>- 장애인보장구 구입 및 임차비용</t>
  </si>
  <si>
    <t>- 의료기기 구입 및 임차비용
 * 의료기기법 제2조 제1항의 규정에 의한 의료기</t>
  </si>
  <si>
    <t>- 시력교정용안경(콘택트렌즈) 구입비용(1명당 연50만원 이내금액)</t>
  </si>
  <si>
    <t>- 보청기 구입비용</t>
  </si>
  <si>
    <t>- 장기요양급여비 본인 일부 부담금
 *노인장기요양보험법 제40조 제1항</t>
  </si>
  <si>
    <t>- 근로자가 가입한 상해보험등에 의하여 보험회사에서 수령한 보험금으로 지급한 의료비 공제불가</t>
  </si>
  <si>
    <t>- 실제 부양하지 아니하는 직계존속이나 생계를 같이하지 아니하는 형제자매를 위해 지출한 의료비 공제불가</t>
  </si>
  <si>
    <t>- 의료기관의 진단서 발급비용 공제불가</t>
  </si>
  <si>
    <t>- 국민건강보험공단으로부터 지원받은 출산 전 진료비지원금으로 지급한 의료비 공제불가</t>
  </si>
  <si>
    <t>- 의료기관에 해당하지 않는 산후조리원에 지급한 비용등 공제불가</t>
  </si>
  <si>
    <t>- 동일 부양가족을 타인이 기본공제대상자로 한경우 그 부양가족을 위해 지출한 의료비는 공제불가</t>
  </si>
  <si>
    <t>- 의료비 공제를 받는 근로자가 의료비 지급명세서를 작성하여 회사에 제출</t>
  </si>
  <si>
    <t>- 평생교육법에 의한 원격대학,</t>
  </si>
  <si>
    <t>- 독학학위 취득교육과정 및 학점은행제 교육과정에 따른 교육비 공제</t>
  </si>
  <si>
    <t>- 취학전아동(만6세)이 학원의 설립,운영 및 과외교습에 관한 법률과 체육시설, 설치.등록에 관한 법률상 체육시설,국가.지자체 등이 운영하는 유아체능단등에 의한 학원에서 최소 월단위(1주1회이상)교습받고 지출한 수강료</t>
  </si>
  <si>
    <t>- 기본공제대상자인 장애인(소득금액의 제한을 받지 않음)을 위하여 사회복지 시설등에 지급한 특수교육비</t>
  </si>
  <si>
    <t>- 교복구입비는 1인당 50만원 이내공제</t>
  </si>
  <si>
    <t xml:space="preserve"> 가. 예능 또는 체능계의 중학교(이에 준하는 각종학교를 포함한다. 이하 같다)의 재학생으로서 전공분야의 실기가 뛰어난 것으로 인정되어, 당해 학교장이 추천한 자</t>
  </si>
  <si>
    <t xml:space="preserve"> 나. 중학교의 재학생 및 학적을 가졌던 자 또는 이와 동등이상의 학력이 있다고 인정되는 자로서 자연과학ㆍ기술ㆍ예능 또는 체능분야의 특별시ㆍ광역시 또는 도규모 이상의 대회에서 입상한 실적이 있는 자</t>
  </si>
  <si>
    <t xml:space="preserve"> 다. 중학교의 재학생 및 학적을 가졌던 자 또는 이와 동등이상의 학력이 있다고 인정되는 자</t>
  </si>
  <si>
    <t xml:space="preserve"> 라. 특수교육진흥법에 의한 특수교육대상자 (1998. 12. 31 개정)</t>
  </si>
  <si>
    <t xml:space="preserve"> 가. 외국의 정부ㆍ공공단체 또는 장학단체의 장학생으로 선발된 조기교육 대상자</t>
  </si>
  <si>
    <t xml:space="preserve"> 나. 이 영에 의한 유학으로 외국의 학교에서 3년 이상 재학하고 귀국한 자로서 당해 외국의 상용어를 사용하는 국가에 유학을 하고자 하는 자</t>
  </si>
  <si>
    <t xml:space="preserve"> 다. 대한민국의 국적을 회복한 교포이었던 자 또는 그 자녀로서 귀국 후 그가 거주하던 외국의 상용어를 사용하는 국가에 유학을 하고자 하는 자 </t>
  </si>
  <si>
    <t xml:space="preserve"> 라. 고아 또는 혼혈아나 국가유공자등 예우 및 지원에 관한 법률에 의한 국가유공자나 그 유족 또는 가족으로서 외국의 정부ㆍ단체 또는 친척 등으로부터 초청을 받은 자</t>
  </si>
  <si>
    <t xml:space="preserve"> 바. 올림픽경기대회 또는 아시아경기대회에서 금메달ㆍ은메달 또는 동메달을 수상한 자 </t>
  </si>
  <si>
    <t>- 정규교육과정이 아닌 실기지도 외부강사보수비,학교버스이용료,사회교육원 교육비,교육감으로 부터 인가받지 아니한 외국학교, 직계존속의 교육비는 공제불가능함.</t>
  </si>
  <si>
    <t>- 사내근로복지기금법에 의한 사내근로복지기금 또는 재학중인 학교, 그밖의 각종 단체로 부터 받는 장학금</t>
  </si>
  <si>
    <t>- 국외교육기관에 해당하지 아니하는 외국의 대학부설 어학연수과정에 대한 수업료</t>
  </si>
  <si>
    <t>- 수업료와 별도로 정규수업시간 외 시간에 실시하는 실기지도에 따른 외부강수의 보수비</t>
  </si>
  <si>
    <t>- 학교버스이용료, 기숙사비,교재비</t>
  </si>
  <si>
    <t xml:space="preserve"> -임대차계약증서의 입주일과 주민등록표 등본의 전입일 중 빠른 날로부터</t>
  </si>
  <si>
    <t xml:space="preserve"> -대부업등을 경영하지 아니하는 자로부터 차입한 자금</t>
  </si>
  <si>
    <t xml:space="preserve"> -월세액 외에 보증금 등을 지급한 경우에는 임대차계약서에 주택임대차</t>
  </si>
  <si>
    <t xml:space="preserve"> -임대차계약증서의 주소지와 주민등록표 등본의 주소지가 같을것</t>
  </si>
  <si>
    <t xml:space="preserve"> -월세액의 계산</t>
  </si>
  <si>
    <t xml:space="preserve"> -차입금의 상환기간 15년 이상</t>
  </si>
  <si>
    <t xml:space="preserve"> -주택소유권 이전등기 또는 보존등기일로부터 3월 이내에 차입</t>
  </si>
  <si>
    <t xml:space="preserve"> -채무자가 당해 저당권이 설정된 주택의 소유자</t>
  </si>
  <si>
    <t xml:space="preserve"> -세대주인 근로자는 실제거주 여부에 관계없이 공제가능함</t>
  </si>
  <si>
    <t>종교의 보급, 그 밖의 교화를 목적으로 민법 제32조에 따라 문화체육부장관</t>
  </si>
  <si>
    <t>www.mosf.go.kr</t>
  </si>
  <si>
    <t>또는 지방자치단체의 장의 허가를 받아 설립한 비영리법인(그 소속 단체를</t>
  </si>
  <si>
    <t>-&gt;법령-&gt;공고</t>
  </si>
  <si>
    <t>포함)에 기부한 기부금</t>
  </si>
  <si>
    <t>※ 기부금 공제시 기부자의 성명,일자등이 기재된것에 한하여 공제되며 주무관청의 등록허가증을 반드시 첨부하여야함.</t>
  </si>
  <si>
    <t>기부문화 활성화를 위하여 2010년부터 근로자에 대해서도 기부금지급액이 공제한도액을 초과하는 경우 그 초과금액을 다음에 해당하는 기간</t>
  </si>
  <si>
    <t>동안 기부금 이월공제를 허용하고 있다.</t>
  </si>
  <si>
    <t>④ 지정기부금의 경우：5년</t>
  </si>
  <si>
    <t>표준공제</t>
  </si>
  <si>
    <t>특별공제가 100만원에 미달하는 경우 특별공제를 적용하지 않고 표준 공제 적용함</t>
  </si>
  <si>
    <t>연 100만원 한도</t>
  </si>
  <si>
    <t>개인연금저축
소득공제</t>
  </si>
  <si>
    <t>개인연금 저축 (2000.12.31 이전 가입분) 만20세이상의 본인명의로 가입한 것에 한함.</t>
  </si>
  <si>
    <r>
      <t xml:space="preserve"> 1. 배우자 또</t>
    </r>
    <r>
      <rPr>
        <sz val="10"/>
        <rFont val="굴림"/>
        <family val="3"/>
      </rPr>
      <t>는 생계를 같이하는 부양가족의 연간 소득금액이 100만원을 초과하는 경우에는 인적</t>
    </r>
    <r>
      <rPr>
        <sz val="10"/>
        <color indexed="8"/>
        <rFont val="굴림"/>
        <family val="3"/>
      </rPr>
      <t>공제 대상에 해당하지 아니합니다.</t>
    </r>
  </si>
  <si>
    <t xml:space="preserve"> 2. 배우자 또는 형제자매 등이 부모 . 자녀 등을 부양가족으로 신고한 경우 부양가족공제를 중복하여 받을 수 없으므로 신고서에 적지 아니합니다.</t>
  </si>
  <si>
    <t xml:space="preserve"> 3. 부여자공제는 기본공제대상 부양가족이 있는 세대주인 여성근로자 또는 배우자가 있는 여성근로자에 한해 연 50만원을 공제합니다.</t>
  </si>
  <si>
    <t xml:space="preserve"> 6. 출산ㆍ입양추가공제는 해당 과세기간에 출생한 직계비속과 입양신고한 입양자에 대하여 출생.입양 1인당 200만원을 공제합니다.</t>
  </si>
  <si>
    <t>공제와 합하여 연간 1,000만원 (1,500만원)이다.</t>
  </si>
  <si>
    <t>1. 주택마련저축납입</t>
  </si>
  <si>
    <t xml:space="preserve"> ①장기주택마련저축 (소득공제 폐지되었으나 다음에 한하여 공제가능함)</t>
  </si>
  <si>
    <t>- 2009.12.31 이전 가입자로 2010.1.1부터 2012.12.31까지 납입금액에 대해서 해당 과세연도</t>
  </si>
  <si>
    <t>납입액의 40% 공제</t>
  </si>
  <si>
    <t xml:space="preserve">   (세대주확인)</t>
  </si>
  <si>
    <t>①+②+③합하여</t>
  </si>
  <si>
    <t>＊기준시가 3억원 이하 기준</t>
  </si>
  <si>
    <t>: 2006년 이후 가입분부터 적용하며 주택마련저축 가입당시 무주택이었던 근로자가 동</t>
  </si>
  <si>
    <t>소득공제신고서 바로가기</t>
  </si>
  <si>
    <t>소   계</t>
  </si>
  <si>
    <r>
      <t xml:space="preserve">총급여입력
</t>
    </r>
    <r>
      <rPr>
        <sz val="8"/>
        <rFont val="굴림체"/>
        <family val="3"/>
      </rPr>
      <t>(연간급여액-비과세)</t>
    </r>
  </si>
  <si>
    <t>- 소득공제신고서 등 작성시 상단의 원하시는 명세서의 바로가기클릭하시면 해당 teb 으로 이동합니다.</t>
  </si>
  <si>
    <t>4. 국세청장이 제공하는 의료비자료의 경우에는 의료비 공제대상자 별로 의료비 지출 합계액을 적습니다. 따라서 지급처의 사업자등록번호, 건수를 적지 아니합니다.</t>
  </si>
  <si>
    <t>- 맞벌이 부부의 경우 소득공제시 유의사항을 참고하시기 바랍니다.</t>
  </si>
  <si>
    <t>그외</t>
  </si>
  <si>
    <t>저축 가입 후 국민주택규모의 주택을 취득한 경우에는 취득당시 당해 주택의 기준시가가</t>
  </si>
  <si>
    <t>3억원 이하인 경우에 한하여 주택마련 저축공제를 받음</t>
  </si>
  <si>
    <t xml:space="preserve"> ②청약저축 (2009.12.31이전에 가입한 청약저축은 종전의 규정에 따름)</t>
  </si>
  <si>
    <t>-과세연도중 주택을 소유하지 않은 세대의 세대주</t>
  </si>
  <si>
    <t>-과세기간 중 국민주택규모 주택(2006.1.1 이후에 주택마련저축에 최초로 가입한 경우에는</t>
  </si>
  <si>
    <t>가입당시, 가입후 주택을 취득한 경우에는 기준시가가 3억원 이하인 국민주택규모의 주택)을</t>
  </si>
  <si>
    <t>1채만 소유한 세대의 세대주</t>
  </si>
  <si>
    <t xml:space="preserve">-과세연도 중에 국민주택 등의 주택당첨 외의 사유로 중도 해지한 경우에는 해당 과세연도에 </t>
  </si>
  <si>
    <t>납입한 금액은 공제불가</t>
  </si>
  <si>
    <t>08년 이전투자</t>
  </si>
  <si>
    <t>: 소득금액의 50% 한도</t>
  </si>
  <si>
    <t>1.출자소득공제신청서</t>
  </si>
  <si>
    <t>2.출자또는투자확인서</t>
  </si>
  <si>
    <t xml:space="preserve"> * 투자조합등 출자의 범위 : </t>
  </si>
  <si>
    <t>09년 이후투자</t>
  </si>
  <si>
    <t xml:space="preserve">   - 중소기업창업투자, 신기술사업투자조합, 기업구조조정조합또는 부품.소재전문투자조합</t>
  </si>
  <si>
    <t>: 소득금액의 30% 한도</t>
  </si>
  <si>
    <t xml:space="preserve">   - 일정요건을 갖춘 벤처기업투자신탁의 수익증권에 투자한 금액(신탁계약기간 5년이상,</t>
  </si>
  <si>
    <t xml:space="preserve">     통장거래, 신탁설정일로부터 6개월이내 신탁재산의 50%이상을 벤처기업에 투자운영)</t>
  </si>
  <si>
    <t>출자 또는 투자금액의</t>
  </si>
  <si>
    <t xml:space="preserve">   - 벤처기업육성에 관한 특별조치법에 의한 벤처기업에 직접 투자(설립시 출자, 유상증자)</t>
  </si>
  <si>
    <t>10% 공제</t>
  </si>
  <si>
    <t xml:space="preserve"> * 소득공제받은 세액 상당액에 대하여는 20%의 농어촌특별부가세가 과세됨</t>
  </si>
  <si>
    <t>신용카드 등
소득공제</t>
  </si>
  <si>
    <t>- 근로자 본인.배우자 및 생계를 같이 하는 직계존비속(소득금액의 제한은 받으나,나이제한</t>
  </si>
  <si>
    <t>없음)의 신용카드 등 사용액 (형제자매 와 다른 거주자의 기본공제를 적용받는 자는 제외함)</t>
  </si>
  <si>
    <t>총급여의 25%를 초과</t>
  </si>
  <si>
    <t>작성하여 제출)</t>
  </si>
  <si>
    <t>※공제한도</t>
  </si>
  <si>
    <t>소득 공제액을 근로소득자 공제신고서에 기재해야함.</t>
  </si>
  <si>
    <t>총급여의 20% 와</t>
  </si>
  <si>
    <t>300만원 중 작은금액</t>
  </si>
  <si>
    <t xml:space="preserve">법인의 비용을 근로자의 개인카드로 결제하였으나 법인의 비용으로 처리되는 금액에 대해서는 </t>
  </si>
  <si>
    <t>신용카드사용금액에서 근로자 본인이 스스로 제외하고 작성하여야 합니다.</t>
  </si>
  <si>
    <t>3. 지로납부영수증</t>
  </si>
  <si>
    <t>①장기주택마련저축</t>
  </si>
  <si>
    <t>저축액40%</t>
  </si>
  <si>
    <t>300만원
한도</t>
  </si>
  <si>
    <t>월10만원한도</t>
  </si>
  <si>
    <t xml:space="preserve">①주택마련저축납입증명서 또는 
연말정산간소화 서비스에서 발급하는 서류
②무주택확인서
(저축취급기관에 반드시 제출)
③주민등록등본표
④연금저축등소득공제명세서
</t>
  </si>
  <si>
    <t>원리금 상환액X40%</t>
  </si>
  <si>
    <t>월세액X40%</t>
  </si>
  <si>
    <t>①임대차계약서사본
②현금영수증,계좌이체영수증,무통장입금증 등 주택임대인에게 월세액을 지급하였음을 증명하는 서류</t>
  </si>
  <si>
    <t>①주민등록표등본
②장기주택저당차입이자상환증명서
③주택의 가격을 확인할 수 있는 어느하나.(안내문참고)
④이전한경우: 기존 및 신규차입금의 대출계약서 사본</t>
  </si>
  <si>
    <t>②주택청약종합저축</t>
  </si>
  <si>
    <t>③청약저축</t>
  </si>
  <si>
    <t>①주택임차차입금</t>
  </si>
  <si>
    <t>③장기주택저당차입금</t>
  </si>
  <si>
    <t>소득공제신고서 바로가기</t>
  </si>
  <si>
    <t>[별지 제45호서식] &lt;개정 2010.4.30&gt;</t>
  </si>
  <si>
    <t>(앞쪽)</t>
  </si>
  <si>
    <t>기  부  금  명  세  서</t>
  </si>
  <si>
    <t>1. 인적사항</t>
  </si>
  <si>
    <t>①상        호</t>
  </si>
  <si>
    <t>②사업자 등록 번 호</t>
  </si>
  <si>
    <t>③성        명</t>
  </si>
  <si>
    <t>④주 민 등 록 번 호</t>
  </si>
  <si>
    <t>⑤주        소</t>
  </si>
  <si>
    <t>⑥사업장소재지</t>
  </si>
  <si>
    <t>2. 해당연도 기부명세</t>
  </si>
  <si>
    <t>구    분</t>
  </si>
  <si>
    <t>⑨기부
내용</t>
  </si>
  <si>
    <t>기  부  처</t>
  </si>
  <si>
    <t>⑫기 부 자</t>
  </si>
  <si>
    <t>⑬기부내역</t>
  </si>
  <si>
    <t>⑦유  형</t>
  </si>
  <si>
    <t>⑧
코드</t>
  </si>
  <si>
    <t>⑩상호
(법인명)</t>
  </si>
  <si>
    <t>⑪사업자
등록번호등</t>
  </si>
  <si>
    <t>관계
코드</t>
  </si>
  <si>
    <t>성명</t>
  </si>
  <si>
    <t>주민등록번호</t>
  </si>
  <si>
    <t>건수</t>
  </si>
  <si>
    <t>금액</t>
  </si>
  <si>
    <t>3. 구분코드별 기부금의 합계</t>
  </si>
  <si>
    <t>기부자
구  분</t>
  </si>
  <si>
    <t>총계</t>
  </si>
  <si>
    <t>공제대상 기부금</t>
  </si>
  <si>
    <t>공제제외
기부금</t>
  </si>
  <si>
    <t>법  정
기부금</t>
  </si>
  <si>
    <t>정치자금
기부금</t>
  </si>
  <si>
    <t>특  례
기부금</t>
  </si>
  <si>
    <t>공익법인
기부신탁
기부금</t>
  </si>
  <si>
    <t>종교단체
지정기부금</t>
  </si>
  <si>
    <t>우리사주
조합기부금</t>
  </si>
  <si>
    <t>코    드</t>
  </si>
  <si>
    <t>합    계</t>
  </si>
  <si>
    <t>본    인</t>
  </si>
  <si>
    <t>배 우 자</t>
  </si>
  <si>
    <t>직계비속</t>
  </si>
  <si>
    <t>직계존속</t>
  </si>
  <si>
    <t>형제자매</t>
  </si>
  <si>
    <t>그    외</t>
  </si>
  <si>
    <t>4. 기부금 조정 명세</t>
  </si>
  <si>
    <t>기부금코드</t>
  </si>
  <si>
    <t>기부금연도</t>
  </si>
  <si>
    <t>⑭기부금금액</t>
  </si>
  <si>
    <t>⑮전년까지
공제된 금액</t>
  </si>
  <si>
    <t>공제대상
금액(⑭-⑮)</t>
  </si>
  <si>
    <t>해당연도
공제금액</t>
  </si>
  <si>
    <t>해당연도에 공제받지 못한 금액</t>
  </si>
  <si>
    <t>소멸금액</t>
  </si>
  <si>
    <t>이월금액</t>
  </si>
  <si>
    <r>
      <t>210mm x 297mm(일반용지 60g/m</t>
    </r>
    <r>
      <rPr>
        <vertAlign val="superscript"/>
        <sz val="10"/>
        <rFont val="굴림체"/>
        <family val="3"/>
      </rPr>
      <t>2</t>
    </r>
    <r>
      <rPr>
        <sz val="10"/>
        <rFont val="굴림체"/>
        <family val="3"/>
      </rPr>
      <t>(재활용품))</t>
    </r>
  </si>
  <si>
    <t>작  성  방 법</t>
  </si>
  <si>
    <t>※ 기부금을 특별공제 또는 필요경비로 산입하는 경우에는 원천징수의무자ㆍ납세조합 또는 납세지관할세무서장에게 이 기부금명세서를 제출하여야 합니다(정치자금기부금 세액공제분 제외).</t>
  </si>
  <si>
    <t>1. ⑦유형란 및 ⑧코드란: 다음을 참고하여 적습니다.</t>
  </si>
  <si>
    <r>
      <t xml:space="preserve">가. 「소득세법」 제34조제2항에 따른 기부금: </t>
    </r>
    <r>
      <rPr>
        <b/>
        <sz val="10"/>
        <rFont val="굴림체"/>
        <family val="3"/>
      </rPr>
      <t>“법정”</t>
    </r>
    <r>
      <rPr>
        <sz val="10"/>
        <rFont val="굴림체"/>
        <family val="3"/>
      </rPr>
      <t xml:space="preserve">, 코드번호 </t>
    </r>
    <r>
      <rPr>
        <b/>
        <sz val="10"/>
        <rFont val="굴림체"/>
        <family val="3"/>
      </rPr>
      <t>“10”</t>
    </r>
  </si>
  <si>
    <r>
      <t xml:space="preserve">나. 「조세특례제한법」 제76조에 따른 기부금: </t>
    </r>
    <r>
      <rPr>
        <b/>
        <sz val="10"/>
        <rFont val="굴림체"/>
        <family val="3"/>
      </rPr>
      <t>“정치자금”</t>
    </r>
    <r>
      <rPr>
        <sz val="10"/>
        <rFont val="굴림체"/>
        <family val="3"/>
      </rPr>
      <t xml:space="preserve">, 코드번호 </t>
    </r>
    <r>
      <rPr>
        <b/>
        <sz val="10"/>
        <rFont val="굴림체"/>
        <family val="3"/>
      </rPr>
      <t>“20”</t>
    </r>
  </si>
  <si>
    <r>
      <t>다. 「조세특례제한법」 제73조제1항(제11호 제외)에 따른 기부금: “</t>
    </r>
    <r>
      <rPr>
        <b/>
        <sz val="10"/>
        <rFont val="굴림체"/>
        <family val="3"/>
      </rPr>
      <t>조특법 73”</t>
    </r>
    <r>
      <rPr>
        <sz val="10"/>
        <rFont val="굴림체"/>
        <family val="3"/>
      </rPr>
      <t xml:space="preserve">, 코드번호 </t>
    </r>
    <r>
      <rPr>
        <b/>
        <sz val="10"/>
        <rFont val="굴림체"/>
        <family val="3"/>
      </rPr>
      <t>“30”(2011.6.30 까지 지출)</t>
    </r>
  </si>
  <si>
    <r>
      <t xml:space="preserve">라. 「조세특례제한법」 제73조제1항제11호에 따른 공익법인기부신탁 기부금 공제금액 : </t>
    </r>
    <r>
      <rPr>
        <b/>
        <sz val="10"/>
        <rFont val="굴림체"/>
        <family val="3"/>
      </rPr>
      <t>“조특법 73 ① 11</t>
    </r>
    <r>
      <rPr>
        <sz val="10"/>
        <rFont val="굴림체"/>
        <family val="3"/>
      </rPr>
      <t>”코드</t>
    </r>
    <r>
      <rPr>
        <b/>
        <sz val="10"/>
        <rFont val="굴림체"/>
        <family val="3"/>
      </rPr>
      <t xml:space="preserve"> "31</t>
    </r>
    <r>
      <rPr>
        <sz val="10"/>
        <rFont val="굴림체"/>
        <family val="3"/>
      </rPr>
      <t>”</t>
    </r>
  </si>
  <si>
    <t xml:space="preserve">     (2011.6.30까지 지출한 분만 해당)</t>
  </si>
  <si>
    <r>
      <t>마. 「소득세법」 제34조제1항에 따른 기부금(기부금대상민간단체에 대한 기부금을 포함하고, 종교단체 기부금은 제외):
    “</t>
    </r>
    <r>
      <rPr>
        <b/>
        <sz val="10"/>
        <rFont val="굴림체"/>
        <family val="3"/>
      </rPr>
      <t>지정</t>
    </r>
    <r>
      <rPr>
        <sz val="10"/>
        <rFont val="굴림체"/>
        <family val="3"/>
      </rPr>
      <t>”, 코드번호 “</t>
    </r>
    <r>
      <rPr>
        <b/>
        <sz val="10"/>
        <rFont val="굴림체"/>
        <family val="3"/>
      </rPr>
      <t>40</t>
    </r>
    <r>
      <rPr>
        <sz val="10"/>
        <rFont val="굴림체"/>
        <family val="3"/>
      </rPr>
      <t>”</t>
    </r>
  </si>
  <si>
    <r>
      <t>바. 「소득세법」 제34조제1항에 따른 기부금 중 종교단체 기부금: “</t>
    </r>
    <r>
      <rPr>
        <b/>
        <sz val="10"/>
        <rFont val="굴림체"/>
        <family val="3"/>
      </rPr>
      <t>종교</t>
    </r>
    <r>
      <rPr>
        <sz val="10"/>
        <rFont val="굴림체"/>
        <family val="3"/>
      </rPr>
      <t>”, 코드번호 “</t>
    </r>
    <r>
      <rPr>
        <b/>
        <sz val="10"/>
        <rFont val="굴림체"/>
        <family val="3"/>
      </rPr>
      <t>41</t>
    </r>
    <r>
      <rPr>
        <sz val="10"/>
        <rFont val="굴림체"/>
        <family val="3"/>
      </rPr>
      <t>”</t>
    </r>
  </si>
  <si>
    <r>
      <t>사. 「조세특례제한법」 제88조의4에 따른 우리사주조합기부금: “</t>
    </r>
    <r>
      <rPr>
        <b/>
        <sz val="10"/>
        <rFont val="굴림체"/>
        <family val="3"/>
      </rPr>
      <t>우리사주</t>
    </r>
    <r>
      <rPr>
        <sz val="10"/>
        <rFont val="굴림체"/>
        <family val="3"/>
      </rPr>
      <t>”, 코드번호 “</t>
    </r>
    <r>
      <rPr>
        <b/>
        <sz val="10"/>
        <rFont val="굴림체"/>
        <family val="3"/>
      </rPr>
      <t>42</t>
    </r>
    <r>
      <rPr>
        <sz val="10"/>
        <rFont val="굴림체"/>
        <family val="3"/>
      </rPr>
      <t>”</t>
    </r>
  </si>
  <si>
    <r>
      <t>아. 그 밖의 기부금으로서 필요경비 및 소득공제금액 대상에 해당되지 아니한 기부금: “</t>
    </r>
    <r>
      <rPr>
        <b/>
        <sz val="10"/>
        <rFont val="굴림체"/>
        <family val="3"/>
      </rPr>
      <t>공제제외</t>
    </r>
    <r>
      <rPr>
        <sz val="10"/>
        <rFont val="굴림체"/>
        <family val="3"/>
      </rPr>
      <t>”, 코드번호 “</t>
    </r>
    <r>
      <rPr>
        <b/>
        <sz val="10"/>
        <rFont val="굴림체"/>
        <family val="3"/>
      </rPr>
      <t>50</t>
    </r>
    <r>
      <rPr>
        <sz val="10"/>
        <rFont val="굴림체"/>
        <family val="3"/>
      </rPr>
      <t>”</t>
    </r>
  </si>
  <si>
    <t xml:space="preserve"> 2. (9) 기부내용에는 금전기부의 경우 “금전”으로 금전 외의 현물기부의 경우에는 “현물”로 표시하고 자산명세를 간략히 적습니다.</t>
  </si>
  <si>
    <t>3. (10) 상호(법인명)란: 상호ㆍ법인명ㆍ단체명ㆍ성명을 적습니다(「조세특례제한법」 제76조에 따른 정치자금기부금은 제외합니다).</t>
  </si>
  <si>
    <t xml:space="preserve"> 4. ⑪ 사업자등록번호 등란: 기부처의 사업자등록번호ㆍ고유번호를 적습니다(「조세특례제한법」 제76조에 따른 정치자금 기부금은 제외합니다). 다만, 기부처의 사업자등록번호ㆍ고유번호가 없는 경우 기부처의 대표자 주민등록번호를 적습니다.</t>
  </si>
  <si>
    <t xml:space="preserve">5. 「조세특례제한법」 제76조에 따른 정치자금 기부금은 기부처 구분 없이 과세연도 합계액을 ‘2. 해당연도 기부명세’의 최상단에 적고 ⑩ 상호(법인명)란과 ⑪ 사업자등록번호 등란은 적지 아니합니다. (13) 기부내역의 금액란에는 「정치자금법」에 따라 정당(같은 법에 따른 후원회 및 선거관리위원회를 포함)에 기부한 정치자금 중 정치자금 세액공제 대상 금액(최대 10만원)을 뺀 금액을 적습니다. </t>
  </si>
  <si>
    <t>6. ⑫ 기부자란: 관계코드(1. 거주자, 2. 배우자, 3.직계비속), 성명, 주민등록번호를 정확히 적습니다.</t>
  </si>
  <si>
    <t>7. (13) 기부내역의 금액란: 가지급금으로 처리한 기부금 등을 포함하고 미지급분은 “공제제외 기부금”에 포함합니다.</t>
  </si>
  <si>
    <t xml:space="preserve">8. ‘2. 해당연도 기부 명세’의 기부 금액을 코드별로 집계하여 적으며 사업자의 경우 기부금조정명세서(별지 제56호서식)의 각 해당란에 옮겨 적습니다. </t>
  </si>
  <si>
    <t>9.아래의 기부금 중 종합소득금액에서 공제되지 아니하거나 손금에 산입되지 아니한 금액은 해당 과세연도의 다음 과세연도의 개시일부터 다음에 해당하는 기간 이내에 끝나는 과세연도에 이월하여 종합소득금액에서 공제하거나 손금에 산입합니다.</t>
  </si>
  <si>
    <t>법정
기부금</t>
  </si>
  <si>
    <t>특례
기부금</t>
  </si>
  <si>
    <t>공익법인기부
신탁기부금</t>
  </si>
  <si>
    <t>종교단체외
지정기부금</t>
  </si>
  <si>
    <t>이월공제가능기간</t>
  </si>
  <si>
    <t>1년</t>
  </si>
  <si>
    <t>-</t>
  </si>
  <si>
    <t>2년</t>
  </si>
  <si>
    <t>3년</t>
  </si>
  <si>
    <t>5년</t>
  </si>
  <si>
    <t>10. ‘4. 기부금 조정 명세’ 작성 방법</t>
  </si>
  <si>
    <t>- 전년 이월 기부금액과 ‘3. 구분코드별 기부금 합계’의 기부금액에 대해 기부금코드 및 기부연도별로 작성하며 해당 연도 공제금액 및 이월금액(소멸금액)을 계산합니다.</t>
  </si>
  <si>
    <t xml:space="preserve">    - 공제받지 못한 기부금 중 이월가능 기간이 지난 기부금에 대해서는 소멸금액란에 적습니다.</t>
  </si>
  <si>
    <t>- 근로소득자가 원천징수의무자에게 제출하는 기부금명세서는 기부금코드, 기부연도, ⑭기부금액, ⑮전년까지 공제된 금액, (16)공제대상금액까지 작성할 수 있습니다.</t>
  </si>
  <si>
    <t>경로우대</t>
  </si>
  <si>
    <t>다자녀: (</t>
  </si>
  <si>
    <t>보험료</t>
  </si>
  <si>
    <t>소기업ㆍ소상공인 공제부금 소득공제</t>
  </si>
  <si>
    <t>신용카드 등</t>
  </si>
  <si>
    <t>장기주식형저축소득공제</t>
  </si>
  <si>
    <t>고용유지 중소기업 근로자 소득공제</t>
  </si>
  <si>
    <t xml:space="preserve">  1. 근로소득자가 종(전)근무지 근로소득을 원천징수의무자에게 신고하지 아니하는 경우에는 근로소득자 본인이 종합소득세 신고를 하여야 하며, 신고하지 아니한 경우 가산세 부과 등 불이익이 따릅니다.</t>
  </si>
  <si>
    <t>관계코드</t>
  </si>
  <si>
    <t>관계코드</t>
  </si>
  <si>
    <t>※ 근로소득자는 신고서에 소득공제증빙서류를 첨부하여 원천징수의무자(소속 회사 등)에게 제출하며, 원천징수의무자는 신고서 및 첨부서류를 확인하여 근로소득 세액계산을 하고 근로소득자에게 즉시 근로소득원천징수영수증을 발급하여야 합니다. 연말정산 시 근로소득자에게 환급이 발생하는 경우 원천징수의무자는 근로소득자에게 환급세액을 지급하여야 합니다.</t>
  </si>
  <si>
    <t>기본공제(인적공제)</t>
  </si>
  <si>
    <t>거  주   구  분</t>
  </si>
  <si>
    <t xml:space="preserve">거 주 자   </t>
  </si>
  <si>
    <t>국세청</t>
  </si>
  <si>
    <t>공제종류</t>
  </si>
  <si>
    <t>공제금액(한도액)</t>
  </si>
  <si>
    <t>분기300만원한도</t>
  </si>
  <si>
    <t>첨부서류</t>
  </si>
  <si>
    <t>2. 무주택확인서</t>
  </si>
  <si>
    <t xml:space="preserve"> (주택저축취급기관에 제출)</t>
  </si>
  <si>
    <t xml:space="preserve"> ③주택청약종합저축</t>
  </si>
  <si>
    <t>※월세액공제와 주택마련저축공제와 합하여 연 300만원 한도</t>
  </si>
  <si>
    <t>의 직계존속 포함)으로서 다음에 해당하는 자의 신용카드 등 사용금액</t>
  </si>
  <si>
    <t>우리사주조합
소득공제</t>
  </si>
  <si>
    <t xml:space="preserve"> - 우리사주조합원이 자사주를 취득하기 위하여 우리사주조합에 출연한 금액과 400만원중 적은</t>
  </si>
  <si>
    <t>연 400만원 한도</t>
  </si>
  <si>
    <t>출연금액확인서</t>
  </si>
  <si>
    <t>금액을 공제</t>
  </si>
  <si>
    <t>(우리사주조합)</t>
  </si>
  <si>
    <t>장기주식형
저축 소득공제</t>
  </si>
  <si>
    <t>2009.12.31까지 장기주식형저축에 가입하여 저축금을 납입한 경우 공제</t>
  </si>
  <si>
    <t>1년차: 20%</t>
  </si>
  <si>
    <t>1. 소득공제 확인서</t>
  </si>
  <si>
    <t xml:space="preserve"> - 근로자가 펀드 자산의 60%이상을 국내주식에 투자하는 주식형 펀드에 가입하여 분기별</t>
  </si>
  <si>
    <t>2년차:10%</t>
  </si>
  <si>
    <t>3년차:5%</t>
  </si>
  <si>
    <t>고용유지중소기업
근로자 소득공제</t>
  </si>
  <si>
    <t>임금삭감액의 50%</t>
  </si>
  <si>
    <t>(직전 과세연도의 해당 근로자 연간 임금총액 - 해당과세연도해당근로자 연간임금삭감액)X50%</t>
  </si>
  <si>
    <t>(공제한도:1천만원)</t>
  </si>
  <si>
    <t>근로소득
세액공제</t>
  </si>
  <si>
    <t>근로소득이 있는 거주자에 대하여 당해 근로소득에 대한 종합소득산출세액에서 근로소득 세액</t>
  </si>
  <si>
    <t>공제금액을 차감.</t>
  </si>
  <si>
    <t>연 50만원한도</t>
  </si>
  <si>
    <t>세액공제 금액</t>
  </si>
  <si>
    <t>산출세액 50만원 이하 : 산출세액의 55%</t>
  </si>
  <si>
    <t>산출세액 50만원 초과 : 27만5천원 + 50만원 초과금액의 30%</t>
  </si>
  <si>
    <t>납세조합
세액공제</t>
  </si>
  <si>
    <t>원천징수 제외대상 근로소득자가 납세조합에 가입하여 매월분의 급여를 원천징수하는경우</t>
  </si>
  <si>
    <t>*을종근로소득자(국외근로소득자) 중 납세조합 가입자</t>
  </si>
  <si>
    <t>당해 납세조합에의하여</t>
  </si>
  <si>
    <t>을종근로소득원천징수부</t>
  </si>
  <si>
    <t>*국내 외국계기업에 근무하는 임직원이 주식매입선택권등을 행사함으로써 얻는 소득이 있는자</t>
  </si>
  <si>
    <t>징수된 근로소득에대한</t>
  </si>
  <si>
    <t>을종근로소득원천징수영수증</t>
  </si>
  <si>
    <t>*납세조합에 미가입자는 익년 5월까지 종합소득신고를 진행하면 됨.</t>
  </si>
  <si>
    <t>종합소득산출세액의</t>
  </si>
  <si>
    <t>※ 을종근로소득자가 갑종근로소득과 다른 종합소득이 있어 납세조합에의하여 원천징수된 근로</t>
  </si>
  <si>
    <t>소득에 대한 납세조합공제액을 재정산 하는 경우에는 다음 방법을 순차적으로 적용하여 계산된</t>
  </si>
  <si>
    <t>금액을 납세조합 공제금액으로 하는 것임</t>
  </si>
  <si>
    <t>가. 을종근로소득금액</t>
  </si>
  <si>
    <t xml:space="preserve"> = 당해연도근로소득금액x(을종근로소득총급여액/(갑종근로소득총급여+을종근로소득총급여))</t>
  </si>
  <si>
    <t>나. 납세조합공제액</t>
  </si>
  <si>
    <t xml:space="preserve"> = 종합소득산출세액x(을종근로소득금액/종합소득금액)X10%</t>
  </si>
  <si>
    <t>95.11.1~'97.12.31 기간 중 미분양주택의 취득과 관련하여 '95.11.1이후 국민주택기금등으로</t>
  </si>
  <si>
    <t xml:space="preserve">주택자금차입금에 </t>
  </si>
  <si>
    <t>주택자금이자세액공제신청서</t>
  </si>
  <si>
    <t>부터 차입한 대출금 이자상환액을 세액공제</t>
  </si>
  <si>
    <t>대한 당해연도</t>
  </si>
  <si>
    <t>미분양주택확인서</t>
  </si>
  <si>
    <t>※공제기한 : 상환완료시까지</t>
  </si>
  <si>
    <t>이자상환액의30%</t>
  </si>
  <si>
    <t>차입금이자상환증명서</t>
  </si>
  <si>
    <t>매매계약서 및 등기부등본</t>
  </si>
  <si>
    <t>기부금정치자금
세액공제</t>
  </si>
  <si>
    <t>정당,후원회,선거관리위원회에 기부한 정치자금은 이를 지출한 당해 과세연도의 소득금액에서</t>
  </si>
  <si>
    <t>1.해당영수증을 제출</t>
  </si>
  <si>
    <t>10만원까지 그 기부금액의 100/110에 상당하는 금액을 세액공제하고, 10만원을 초과한 금액</t>
  </si>
  <si>
    <t>연 10만원 한도</t>
  </si>
  <si>
    <t>①무정액영수증</t>
  </si>
  <si>
    <t>에 대하여는 기부금 소득공제</t>
  </si>
  <si>
    <t>②정액영수증</t>
  </si>
  <si>
    <t xml:space="preserve"> - 근로자 본인의 정치자금기부금만 공제가능</t>
  </si>
  <si>
    <t>③기탁금수탁증</t>
  </si>
  <si>
    <t>④당비영수증</t>
  </si>
  <si>
    <t>외국납부
세액공제</t>
  </si>
  <si>
    <t>-거주자의 근로소득금액에 국외원천소득이 합산되어 있는 국외원천소득에 대해 외국에서</t>
  </si>
  <si>
    <t>납부한 세액이 있는 경우 세액공제</t>
  </si>
  <si>
    <t>외국납부세액(한도참고)</t>
  </si>
  <si>
    <t>2.외국원천소득에 대한</t>
  </si>
  <si>
    <t>외국납부세액임을 증명할수</t>
  </si>
  <si>
    <t xml:space="preserve"> *국외근로소득이란, 우리나라 세법에 의해 계산한 과세소득으로 국외에서 발생한 소득</t>
  </si>
  <si>
    <t>있는 외국납부세액 공제</t>
  </si>
  <si>
    <t>-외국정부의 국외원천소득에 대한 소득세의 결정통지 지연이나 과세기간의 상이등의 이유로</t>
  </si>
  <si>
    <t>계산서</t>
  </si>
  <si>
    <t>과세표준확정신고서와 함께 제출할 수 없는 경우에는 그 결과통지를 받은 날로부터 45일</t>
  </si>
  <si>
    <t>3. 외국납부세액영수증</t>
  </si>
  <si>
    <t>성 명</t>
  </si>
  <si>
    <t>인적공제 항목</t>
  </si>
  <si>
    <t>각종 소득공제 항목</t>
  </si>
  <si>
    <t>의료비</t>
  </si>
  <si>
    <t>교육비</t>
  </si>
  <si>
    <t>기부금</t>
  </si>
  <si>
    <t>기타</t>
  </si>
  <si>
    <t>국세청</t>
  </si>
  <si>
    <t>구분</t>
  </si>
  <si>
    <t>지출구분</t>
  </si>
  <si>
    <t>한도액</t>
  </si>
  <si>
    <t>공제액</t>
  </si>
  <si>
    <t>지출액</t>
  </si>
  <si>
    <t>그 밖의 공제대상자 의료비</t>
  </si>
  <si>
    <t>작성방법 참조</t>
  </si>
  <si>
    <t>의료비 계</t>
  </si>
  <si>
    <t>소득자 본인</t>
  </si>
  <si>
    <t>공납금(대학원 포함)</t>
  </si>
  <si>
    <t>전액</t>
  </si>
  <si>
    <t>유치원비‧학원비 등</t>
  </si>
  <si>
    <t>공납금</t>
  </si>
  <si>
    <t>특수교육비</t>
  </si>
  <si>
    <t>전 액</t>
  </si>
  <si>
    <t>교육비 계</t>
  </si>
  <si>
    <t>주택자금</t>
  </si>
  <si>
    <t>주택자금 공제액 계</t>
  </si>
  <si>
    <t>기부금액</t>
  </si>
  <si>
    <t>기부금공제액 계</t>
  </si>
  <si>
    <t>2000년 이전 가입한 개인연금저축</t>
  </si>
  <si>
    <t>납입금액</t>
  </si>
  <si>
    <t>불입액40%와 72만원</t>
  </si>
  <si>
    <t>2001년 이후 가입한 연금저축</t>
  </si>
  <si>
    <t>연금저축공제계</t>
  </si>
  <si>
    <t>투자조합출자공제</t>
  </si>
  <si>
    <t>사용금액</t>
  </si>
  <si>
    <t>우리사주 출연금 소득공제</t>
  </si>
  <si>
    <t>출연금액</t>
  </si>
  <si>
    <t>공 제 종 류</t>
  </si>
  <si>
    <t>공제율</t>
  </si>
  <si>
    <t>세액공제</t>
  </si>
  <si>
    <t>외국납부세액</t>
  </si>
  <si>
    <t>납세액(외화)</t>
  </si>
  <si>
    <t>납세액(원화)</t>
  </si>
  <si>
    <t>-</t>
  </si>
  <si>
    <t>납세국명</t>
  </si>
  <si>
    <t>납부일</t>
  </si>
  <si>
    <t>신청서제출일</t>
  </si>
  <si>
    <t>국외근무처</t>
  </si>
  <si>
    <t>근무기간</t>
  </si>
  <si>
    <t>직책</t>
  </si>
  <si>
    <t>주택자금차입금이자세액공제</t>
  </si>
  <si>
    <t>이자상환액</t>
  </si>
  <si>
    <t>기부정치자금</t>
  </si>
  <si>
    <t>입국목적</t>
  </si>
  <si>
    <t>기술도입계약 또는 근로제공일</t>
  </si>
  <si>
    <t>감면기간만료일</t>
  </si>
  <si>
    <t>접수일</t>
  </si>
  <si>
    <t>제출일</t>
  </si>
  <si>
    <t>(1쪽)</t>
  </si>
  <si>
    <t>소 득 자 성 명</t>
  </si>
  <si>
    <t>주민 등록 번호</t>
  </si>
  <si>
    <t>근 무 처 명 칭</t>
  </si>
  <si>
    <t>사업자등록번호</t>
  </si>
  <si>
    <r>
      <t>(</t>
    </r>
    <r>
      <rPr>
        <sz val="11"/>
        <rFont val="굴림체"/>
        <family val="3"/>
      </rPr>
      <t xml:space="preserve">  </t>
    </r>
  </si>
  <si>
    <t>)</t>
  </si>
  <si>
    <t>,</t>
  </si>
  <si>
    <t>세 대 원</t>
  </si>
  <si>
    <t>(</t>
  </si>
  <si>
    <t>국              적</t>
  </si>
  <si>
    <t>비거주자</t>
  </si>
  <si>
    <t>감   면  기   간</t>
  </si>
  <si>
    <t>인적공제 항목 변동 여부</t>
  </si>
  <si>
    <t xml:space="preserve">전년과동일   </t>
  </si>
  <si>
    <t>변     동</t>
  </si>
  <si>
    <t xml:space="preserve">  ※ 인적공제 항목이 전년과 동일한 경우에는 주민등록표등본을 제출하지 아니합니다.</t>
  </si>
  <si>
    <t>자료
구분</t>
  </si>
  <si>
    <t>내ㆍ외
국  인</t>
  </si>
  <si>
    <t>주민등록
번      호</t>
  </si>
  <si>
    <t>장애인</t>
  </si>
  <si>
    <t>보험료
(건강보험료 등 포함</t>
  </si>
  <si>
    <t>신용카드 등 사용액공제</t>
  </si>
  <si>
    <t>인적공제 항목에
해당하는 인원수를 기재
기재</t>
  </si>
  <si>
    <t>국세청</t>
  </si>
  <si>
    <t>(근로자 본인)</t>
  </si>
  <si>
    <t xml:space="preserve">  ※ 참고사항</t>
  </si>
  <si>
    <t xml:space="preserve"> 1. 관계코드</t>
  </si>
  <si>
    <t>구  분</t>
  </si>
  <si>
    <t>관계코드</t>
  </si>
  <si>
    <t>구분</t>
  </si>
  <si>
    <t>소득자 본인</t>
  </si>
  <si>
    <t>0</t>
  </si>
  <si>
    <t>소득자의 직계존속</t>
  </si>
  <si>
    <t>1</t>
  </si>
  <si>
    <t>배우자의 직계존속</t>
  </si>
  <si>
    <t>2</t>
  </si>
  <si>
    <t>(소법 §50 ① 1)</t>
  </si>
  <si>
    <t>(소법 §50 ③ 가)</t>
  </si>
  <si>
    <t>배우자</t>
  </si>
  <si>
    <t>3</t>
  </si>
  <si>
    <t>직계비속 (자녀ㆍ입양자)</t>
  </si>
  <si>
    <t>직계비속(코드 4제외)</t>
  </si>
  <si>
    <t>5 (*)</t>
  </si>
  <si>
    <t>(소법 §50 ① 2)</t>
  </si>
  <si>
    <t>(소법 §50 ③ 나)</t>
  </si>
  <si>
    <t>형제자매</t>
  </si>
  <si>
    <t>6</t>
  </si>
  <si>
    <t>수급자(코드1~6제외)</t>
  </si>
  <si>
    <t>7</t>
  </si>
  <si>
    <t>위탁아동</t>
  </si>
  <si>
    <t>8</t>
  </si>
  <si>
    <t>(소법 §50 ③ 다)</t>
  </si>
  <si>
    <t>(소법 §50 ③ 라)</t>
  </si>
  <si>
    <t>(소법 §50 ③ 마)</t>
  </si>
  <si>
    <t>(*) 해당 직계비속과 그 배우자가 장애인인 경우 그 배우자를 포함</t>
  </si>
  <si>
    <t>※ 관계코드 4~6 는 소득자와 배우자의 각각의 관계를 포함합니다.</t>
  </si>
  <si>
    <t xml:space="preserve"> 2. 연령기준</t>
  </si>
  <si>
    <t>3. 부녀자 공제란에는 여성근로소득자 본인에 한해 적용 여부를 표시합니다.</t>
  </si>
  <si>
    <t>4. 내.외국인 : 내국인 = 1, 외국인 = 9 로 구분하여 적습니다. 근로소득자가 외국인에 해당하는 경우 국적을 기재하며 국적코드는 거주지국코드를 참조하여 적습니다.</t>
  </si>
  <si>
    <t>5. 다자녀란은 근로자 본인의 기본공제대상자에 해당하는 자녀가 2명 이상인 경우에 해당 자녀수를 적습니다.</t>
  </si>
  <si>
    <t>6. 신용카드 등에는 학원비 지로납부액이 포함된 금액을 적습니다.  직불카드 등에는 [여신전문금융업법] 제2조에 따른 직불카드 등 [조세특례제한법] 제126조2제1항</t>
  </si>
  <si>
    <t xml:space="preserve">    제 4호에 해당하는 금액을 적습니다.</t>
  </si>
  <si>
    <t>(2쪽)</t>
  </si>
  <si>
    <t>지출명세</t>
  </si>
  <si>
    <t>금액</t>
  </si>
  <si>
    <t>II.
연
금
보
험
료
공
제</t>
  </si>
  <si>
    <t>연금보험료
(국민연금, 공무원연금, 군인연금, 교직원연금, 퇴직연금 등)</t>
  </si>
  <si>
    <t>국민연금보험료</t>
  </si>
  <si>
    <t>종(전)근무지</t>
  </si>
  <si>
    <t>보험료</t>
  </si>
  <si>
    <t>전액</t>
  </si>
  <si>
    <t>주(현)근무지</t>
  </si>
  <si>
    <t>작성방법 참조</t>
  </si>
  <si>
    <t>연금보험료 계</t>
  </si>
  <si>
    <t>일반보장성보험</t>
  </si>
  <si>
    <t>100만원</t>
  </si>
  <si>
    <t>장애인전용보장성보험</t>
  </si>
  <si>
    <t>보험료 계</t>
  </si>
  <si>
    <t>III. 
특
별
공
제</t>
  </si>
  <si>
    <t>본인ㆍ65세 이상자ㆍ장애인 의료비</t>
  </si>
  <si>
    <t>취학전 아동</t>
  </si>
  <si>
    <t>(</t>
  </si>
  <si>
    <t>명</t>
  </si>
  <si>
    <t>)</t>
  </si>
  <si>
    <t>1인당 300만원</t>
  </si>
  <si>
    <t>초•중•고등학교</t>
  </si>
  <si>
    <t>대학생(대학원
불포함)</t>
  </si>
  <si>
    <t>1인당 900만원</t>
  </si>
  <si>
    <t>주택임차차입금</t>
  </si>
  <si>
    <t>원리금상환액</t>
  </si>
  <si>
    <t>월세액</t>
  </si>
  <si>
    <t>지출액</t>
  </si>
  <si>
    <t>이자 상환액</t>
  </si>
  <si>
    <t>정치자금기부금(세액공제분 제외)</t>
  </si>
  <si>
    <t>법정기부금</t>
  </si>
  <si>
    <t>우리사주조합 기부금</t>
  </si>
  <si>
    <t>종교단체 외 지정기부금</t>
  </si>
  <si>
    <t>종교단체 지정기부금</t>
  </si>
  <si>
    <t>기부금액</t>
  </si>
  <si>
    <t>(3쪽)</t>
  </si>
  <si>
    <t>불입금액</t>
  </si>
  <si>
    <t>청약저축</t>
  </si>
  <si>
    <t>납입금액</t>
  </si>
  <si>
    <t>근로자주택마련저축</t>
  </si>
  <si>
    <t>주택청약종합저축</t>
  </si>
  <si>
    <t>장기주택마련저축</t>
  </si>
  <si>
    <t>주택마련저축 소득공제 계</t>
  </si>
  <si>
    <t>출자ㆍ투자금액</t>
  </si>
  <si>
    <t>투자조합 출자공제 계</t>
  </si>
  <si>
    <t>사용금액</t>
  </si>
  <si>
    <t>계(①+②+③+④)</t>
  </si>
  <si>
    <t>①납입 1년차</t>
  </si>
  <si>
    <t>공제액 = 
(①*20%+②*10%+③*5%)</t>
  </si>
  <si>
    <t>②납입 2년차</t>
  </si>
  <si>
    <t>③납입 3년차</t>
  </si>
  <si>
    <t>납입합계</t>
  </si>
  <si>
    <t>입금삭감액</t>
  </si>
  <si>
    <t>기 타(                                      )</t>
  </si>
  <si>
    <t>내        역</t>
  </si>
  <si>
    <t>국외원천소득</t>
  </si>
  <si>
    <t>10만원이하</t>
  </si>
  <si>
    <t>100/110</t>
  </si>
  <si>
    <t>□ 정부간 협약           □ 기술도입계약           □ 「조세특례제한법」상 감면</t>
  </si>
  <si>
    <t>년</t>
  </si>
  <si>
    <t>월</t>
  </si>
  <si>
    <t>일</t>
  </si>
  <si>
    <t>신고인</t>
  </si>
  <si>
    <t>(서명 또는 인)</t>
  </si>
  <si>
    <t xml:space="preserve">  VI. 추가 제출 서류</t>
  </si>
  <si>
    <t xml:space="preserve">제출 </t>
  </si>
  <si>
    <t>2012년도 연말정산 안내문</t>
  </si>
  <si>
    <t>2012년 연말정산과 관련하여 안내드리오니 업무에 참고하시기 바랍니다.</t>
  </si>
  <si>
    <t xml:space="preserve">           ☞ 제출기한 : 2012년 1월 23일 (수요일)</t>
  </si>
  <si>
    <t>2012년 소득공제 자료는 총 12개 항목을 2012. 1. 15일부터 제공예정입니다.</t>
  </si>
  <si>
    <t>연말정산의 간소화를 위하여 해당 발급기관으로부터 개별적으로 교부받아야 하는 증빙서류를 소득공제 관련 증빙서류의</t>
  </si>
  <si>
    <t>발급기관이 정보통신망의 활용등의 방법으로 국세청에 제출한 것을 근로자가 국세청 홈페이지에서 일괄 조회하여 제출</t>
  </si>
  <si>
    <t>할 수 있도록 간편화 되었으며, 근로자가 부양가족(미성년자에 한함)의 소득공제 자료를 한 번에 조회 할 수 있도록 하였</t>
  </si>
  <si>
    <t>습니다.</t>
  </si>
  <si>
    <t>연말정산이란 근로소득을 포함한 종합소득이 있는 거주자가 매년 1.1～12.31까지 발생한 소득을 익년 5월 1일부터</t>
  </si>
  <si>
    <t>5월 31일까지 개인별로 종합소득세 확정신고를 하여야 하는 것이나, 근로소득만 있는 거주자 (근로자)에 대하여는</t>
  </si>
  <si>
    <t>근로소득을 지급하는 자(원천징수 의무자)가 근로소득세 연말정산을 하는 경우에 한하여 각 개인별로 종합소득세</t>
  </si>
  <si>
    <t xml:space="preserve">확정 신고를 하는 번거러움을 생략할 수 있도록 하기 위한 제도입니다. </t>
  </si>
  <si>
    <t xml:space="preserve">신고기한은 2013년 3월 11일까지이나 귀사의 업무 편의를 위하여 최대한 빠른시일내에 연말정산 서비스를 제공할 </t>
  </si>
  <si>
    <t xml:space="preserve">예정이며, 다음과 같이 협조를 요청하오니 참고하시어 진행하여 주시기 바랍니다. </t>
  </si>
  <si>
    <t xml:space="preserve">                             - 근로소득자소득공제신고서 (연말정산을 하는 모든 근로자 제출필)</t>
  </si>
  <si>
    <t>3억원 초과</t>
  </si>
  <si>
    <t>9,010만원+(3억원 초과금액의X38%)</t>
  </si>
  <si>
    <t>올해(2012년귀속)부터 달라지는 연말정산 내용</t>
  </si>
  <si>
    <t>1. 과세표준 3억원 초과 구간 소득세율 신설</t>
  </si>
  <si>
    <t xml:space="preserve">    - 과표 8,800만원 초과 3억원이하 : 35%</t>
  </si>
  <si>
    <t xml:space="preserve">    - 과표 3억원 초과 : 38%</t>
  </si>
  <si>
    <t xml:space="preserve">    - 국외유학에 관한 규정에 의한 유학자격이 있는자 (고등학생, 대학생 제외)</t>
  </si>
  <si>
    <t xml:space="preserve"> ○ 장애인 특수교육비 공제 대상자</t>
  </si>
  <si>
    <t xml:space="preserve">    - 사회복지사업법 상 사회복지시설 등 (기존과 동일)</t>
  </si>
  <si>
    <t xml:space="preserve"> ○ 과표구간 5단계 누진세율</t>
  </si>
  <si>
    <t>4.월세액 소득공제</t>
  </si>
  <si>
    <t xml:space="preserve"> ○ 공제대상</t>
  </si>
  <si>
    <t xml:space="preserve">    - 무주택 세대주로서 총급여액 5천만원이하 근로자 (단독세대주 가능)</t>
  </si>
  <si>
    <t xml:space="preserve"> ○ 국외유학자녀 교육비 공제 대상자</t>
  </si>
  <si>
    <t>5 주택임차차입금 원리금 상환액공제</t>
  </si>
  <si>
    <t xml:space="preserve">    - 무주택 세대주로서 총급여액 5천만원 이하 근로자 (단독세대주 가능)</t>
  </si>
  <si>
    <t xml:space="preserve"> ○ 이자율</t>
  </si>
  <si>
    <t xml:space="preserve">    - 연간 1,000분의 40보다 낮은 이자율로 차입한 자금이 아닐 것</t>
  </si>
  <si>
    <t>6.장기저당차입금 이자상환액 소득공제</t>
  </si>
  <si>
    <t xml:space="preserve"> ○ 공제한도</t>
  </si>
  <si>
    <t xml:space="preserve">    - 금리유형 또는 차임금상환방식에 따라 공제 한도 차등</t>
  </si>
  <si>
    <t xml:space="preserve">    - 상환기간이 15년이상</t>
  </si>
  <si>
    <t>7. 법정기부금 이월공제기간 연장</t>
  </si>
  <si>
    <t xml:space="preserve"> ○ 기부금 이월공제 기간</t>
  </si>
  <si>
    <t xml:space="preserve">    - 법정기부금 : 3년</t>
  </si>
  <si>
    <t xml:space="preserve">    - 지정기부금 : 5년</t>
  </si>
  <si>
    <t xml:space="preserve"> ○ 근로자의 경우 해당 과세기간에 공제 받지 못한 기부금 전액을 이월할 수 있음</t>
  </si>
  <si>
    <t>8. 기부금 이월공제 대상금액 명확화</t>
  </si>
  <si>
    <t>9. 외국인 기술자에 대한 소득세 감면</t>
  </si>
  <si>
    <t xml:space="preserve"> ○ 일몰기한 연장 : '14년 12월 31일까지</t>
  </si>
  <si>
    <t>2.국외 유학자녀 교육비 공제 대상자격 조정</t>
  </si>
  <si>
    <t>10. 중소기업 취업 청년 소득세 감면</t>
  </si>
  <si>
    <t xml:space="preserve"> ○ 감면대상</t>
  </si>
  <si>
    <t xml:space="preserve">    - '12년~'13년 중 중소기에 취업한 청년 </t>
  </si>
  <si>
    <t xml:space="preserve"> ○ 감면금액 : 취업 후 3년간 소득세 100%</t>
  </si>
  <si>
    <t xml:space="preserve"> ○ 적용기한 : 2013.12.31 (2년)</t>
  </si>
  <si>
    <t xml:space="preserve"> ○ 공제율</t>
  </si>
  <si>
    <t xml:space="preserve">    - 신용카드.현금영수증 : 20%</t>
  </si>
  <si>
    <t xml:space="preserve">    - 전통시장 사용분 : 30% (신설)</t>
  </si>
  <si>
    <t xml:space="preserve">    - 직불(체크).선불카드 : 30% (상향조정)</t>
  </si>
  <si>
    <t xml:space="preserve"> ○ 공제한도: MIN(300만원, 총급여액의 20%)</t>
  </si>
  <si>
    <t xml:space="preserve">    - 전통시장 사용분 : 추가 100만원</t>
  </si>
  <si>
    <t xml:space="preserve"> ○ 공제금액 계산방식</t>
  </si>
  <si>
    <t xml:space="preserve">    - 신용카드.현금영수증, 체크카드, 전통시장 사용분 순으로 최저사용금액을 채움</t>
  </si>
  <si>
    <t xml:space="preserve"> ○ 적용기한 : 2014.12.31. 까지</t>
  </si>
  <si>
    <t>11. 신용카드 등 소득공제</t>
  </si>
  <si>
    <t>12. 주택마련저축 소득공제 납입한도 적용방식 변경</t>
  </si>
  <si>
    <t xml:space="preserve"> ○ 공제한도 : 연 납입액 120만원</t>
  </si>
  <si>
    <t xml:space="preserve">    - 당해연도 실제 불입한 금액을 기준으로 연 120만원까지 소득공제 (선입금.지연입금 불문)</t>
  </si>
  <si>
    <r>
      <t xml:space="preserve">의료비는 1월1일부터 12월 31일까지 지출한 비용으로 </t>
    </r>
    <r>
      <rPr>
        <u val="single"/>
        <sz val="10"/>
        <rFont val="굴림체"/>
        <family val="3"/>
      </rPr>
      <t xml:space="preserve">총 급여 3%를 </t>
    </r>
    <r>
      <rPr>
        <sz val="10"/>
        <rFont val="굴림체"/>
        <family val="3"/>
      </rPr>
      <t>초과하는 경우 공제 가능</t>
    </r>
  </si>
  <si>
    <t>- 치료요양을 위한 의약품(보약 포함)구입 비용(건강증진을 위한 의약품제외)
 *약사법 제2조의 규정에 의한 의약품</t>
  </si>
  <si>
    <r>
      <t>위하여</t>
    </r>
    <r>
      <rPr>
        <u val="single"/>
        <sz val="10"/>
        <rFont val="굴림체"/>
        <family val="3"/>
      </rPr>
      <t xml:space="preserve"> 금융회사등으로부터</t>
    </r>
    <r>
      <rPr>
        <sz val="10"/>
        <rFont val="굴림체"/>
        <family val="3"/>
      </rPr>
      <t xml:space="preserve"> 차입한 차입한 원리금 상환액</t>
    </r>
  </si>
  <si>
    <r>
      <t>의</t>
    </r>
    <r>
      <rPr>
        <u val="single"/>
        <sz val="10"/>
        <rFont val="굴림체"/>
        <family val="3"/>
      </rPr>
      <t xml:space="preserve"> 총급여액이 8,800만원 이하인 근로자만 해당됨.(2012년 불입분까지 공제허용)</t>
    </r>
  </si>
  <si>
    <r>
      <t xml:space="preserve">-과세연도중 </t>
    </r>
    <r>
      <rPr>
        <u val="single"/>
        <sz val="10"/>
        <rFont val="굴림체"/>
        <family val="3"/>
      </rPr>
      <t>주택을 소유하지 않은 세대의 세대주</t>
    </r>
    <r>
      <rPr>
        <sz val="10"/>
        <rFont val="굴림체"/>
        <family val="3"/>
      </rPr>
      <t xml:space="preserve"> 2009.5.6 이후 납입분부터 적용가능함</t>
    </r>
  </si>
  <si>
    <r>
      <t xml:space="preserve">- 신용카드 등 사용금액에 대한 </t>
    </r>
    <r>
      <rPr>
        <u val="single"/>
        <sz val="10"/>
        <rFont val="굴림체"/>
        <family val="3"/>
      </rPr>
      <t>신용카드소득공제 신청서</t>
    </r>
    <r>
      <rPr>
        <sz val="10"/>
        <rFont val="굴림체"/>
        <family val="3"/>
      </rPr>
      <t>에 의해 공제 금액을 계산하고, 당해</t>
    </r>
  </si>
  <si>
    <t xml:space="preserve"> * 공제제외 사용금액 : 법인의 비용</t>
  </si>
  <si>
    <t>* 공제대상에 포함되는 사용금액 : 근로소득이 있는 거주자 또는 배우자의 직계존비속(배우자</t>
  </si>
  <si>
    <t>이 경우 부양가족이 소득세법 제 51조 제1항 제2호의 장애인에 해당하는 경우에는 연령의 제한을 받지 아니함.</t>
  </si>
  <si>
    <t>근로자(그 배우자 포함)와 생계를 같이 하는 다음 어느 하나에 해당하는 부양가족으로서 연간소득금액의 합계액이 100만원 이하인 경우의 부양가족 (즉, 총급여 500만원 미만)</t>
  </si>
  <si>
    <t>- 연령과 생계 요건 없음. 소득금액 요건(연간소득제한100만원 이하</t>
  </si>
  <si>
    <t xml:space="preserve">- 만 60세 이상 (1952.12.31 이전 출생). 주거형편에 따른 별거인정 
</t>
  </si>
  <si>
    <t>- 만 60세 이상(남자, 여자 동일) (1952.12.31 이전 출생)</t>
  </si>
  <si>
    <t>2. 소득금액이 100만원이하인 경우
소득금액제한: 종합(이자,배당,사업,근로,연금,기타소득금액), 퇴직, 양도소득금액의 연간 합계액으로써, 총수입금액이 아니라 필요경비를 공제한 후의 금액</t>
  </si>
  <si>
    <t>3. 기본공제대상자가 해당과세기간에 사망하였거나 출생한경우 또는 해당 과세기간에 만20세에 해당되더라도 당해연도에는 공제가능
'-직계존속에는 배우자의 직계존속(장인, 장모 등) 뿐만 아니라 직계존속이 재혼한 경우 직계존속의 배우자로서 혼인(사실혼 제외) 중임이 증명되는 사람을 포함하되, 직계존속이 재혼한 후 사망한 경우 계부.계모는 직계존속이 사망한 연도의 다음연도부터 기본공제대상에 해당하지 않음</t>
  </si>
  <si>
    <t xml:space="preserve"> * 기본공제 및 부양가족 공제는 중복 공제시 국세청 통합전산망에 의하여 과세기간(2012년) 종료후 익년 (2013년 또는 2014년)에 확인되어 가산세까지 추징됩니다.</t>
  </si>
  <si>
    <t>- 기본대상자가 만 70세 이상 (1942.12.31 이전 출생자)</t>
  </si>
  <si>
    <t>- 위의 내용외에 항시 치료를 요하는 중증환자(취업, 취학이 곤란한 상태에 있는 자)</t>
  </si>
  <si>
    <t xml:space="preserve">- 근로자의 부양가족이 6세 이하(2006.1.1 이후 출생) 직계비속, 입양자 또는 위탁아동에 해당하는 경우
 ※ 참고 (맞벌이 부부의 6세 이하 자녀에 대한 추가공제)
-남편이 6세 이하 자녀에 대해 기본공제를 한 경우에도 6세 이하 추가공제는 남편 또는 부인 중 한 사람이 선택하여 공제 가능
- 기본공제 받은 남편이 6세 이하 추가공제를 하지 아니한 경우, 부인이 해당 자녀에 대해 6세 이하 추가공제를 할 수 있음
</t>
  </si>
  <si>
    <t>기본공제대상 자녀가 2명인 경우 100만원
기본공제대상 자녀가 3명인 경우 300만원
기본공제대상 자녀가 4명인 경우 500만원
기본공제대상 자녀가 5명인 경우 700만원</t>
  </si>
  <si>
    <t>- 기본공제대상자에 해당하는 자녀가 2인 이상인 겨우
※ 2명의 자녀를 맞벌이 부부가 각각 1명의 자녀에 대해 기본공제한 경우에는 부부 모두 다자녀추가공제를 적용 받을 수 없음</t>
  </si>
  <si>
    <r>
      <rPr>
        <b/>
        <sz val="10"/>
        <rFont val="굴림체"/>
        <family val="3"/>
      </rPr>
      <t>※ 소득금액의 100만원 이하 계산 (ⓐ+ⓑ+ⓒ=100만원이하)</t>
    </r>
    <r>
      <rPr>
        <sz val="10"/>
        <rFont val="굴림체"/>
        <family val="3"/>
      </rPr>
      <t xml:space="preserve">
①근로소득 : 총급여액(연간근로소득-비과세 소득) - 근로소득공제  (사례: 총급여 500만원 - 근로소득공제 400만원 = 100만원)
②연금소득 : 총연금액 - 연금소득공제
           (사례 : 소득금액 100만원에 해당하는 총 연금액은 516만원이나, 총 연금액 600만원 이하는 분리과세소득으로 종합소득에서 제외되어 기본공제 가능함)
③사업소득 : 총수입금액 - 필요경비
④기타소득 : 총수입금액 - 필요경비 
           (사례: 총 수입금액에서 필요경비를 차감한 금액이 100만원 이하인 경우가 해당하나, 기타소득금액이 300만원 이하는 분리과세소득으로 종합소득금액에서 제외되어 공제 가능)
⑤이자.배당: 총수입금액 (사례 : 이자소득과 배당소득 합계액이 4천만원 이하인 경우 분리과세소득으로 종합소득금액에서 제외되어 공제 가능)
</t>
    </r>
    <r>
      <rPr>
        <b/>
        <sz val="10"/>
        <rFont val="굴림체"/>
        <family val="3"/>
      </rPr>
      <t xml:space="preserve">ⓐ 종합소득금액  </t>
    </r>
    <r>
      <rPr>
        <sz val="10"/>
        <rFont val="굴림체"/>
        <family val="3"/>
      </rPr>
      <t xml:space="preserve">(①+②+③+④+⑤)
</t>
    </r>
    <r>
      <rPr>
        <b/>
        <sz val="10"/>
        <rFont val="굴림체"/>
        <family val="3"/>
      </rPr>
      <t>ⓑ 퇴직소득</t>
    </r>
    <r>
      <rPr>
        <sz val="10"/>
        <rFont val="굴림체"/>
        <family val="3"/>
      </rPr>
      <t xml:space="preserve"> : 퇴직소득=퇴직소득금액 : 비과세 소득을 제외한 금액이 100만원인 퇴직금
</t>
    </r>
    <r>
      <rPr>
        <b/>
        <sz val="10"/>
        <rFont val="굴림체"/>
        <family val="3"/>
      </rPr>
      <t>ⓒ</t>
    </r>
    <r>
      <rPr>
        <sz val="10"/>
        <rFont val="굴림체"/>
        <family val="3"/>
      </rPr>
      <t xml:space="preserve"> </t>
    </r>
    <r>
      <rPr>
        <b/>
        <sz val="10"/>
        <rFont val="굴림체"/>
        <family val="3"/>
      </rPr>
      <t xml:space="preserve">양도소득 </t>
    </r>
    <r>
      <rPr>
        <sz val="10"/>
        <rFont val="굴림체"/>
        <family val="3"/>
      </rPr>
      <t>: 양도가액-필요경비-장기보유 특별공제 (사례: 필요경비와 장기보유특별공제금액을 차감한 금액이 100만원 이하인 양도소득금액</t>
    </r>
  </si>
  <si>
    <t>근로자 본인의 국민연금보험료</t>
  </si>
  <si>
    <t>근로자가 부담하는 퇴직연금 부담금 (연금저축공제와 합하여 연 400만원한도)</t>
  </si>
  <si>
    <t>퇴직연금납입증명서 또는 연말정산 간소화 서비스로 발급하는 서류</t>
  </si>
  <si>
    <t>보험료 납입증명서 또는 연말정산간소화서류
(회사에서 납부한 건강보험료, 고용보험료, 장기요양보험료는 납입영수증을 제출하지 아니함.)</t>
  </si>
  <si>
    <t>- 진찰,치료 등을 위한 의료기관 지출 비용(미용,성형수술비용 제외)</t>
  </si>
  <si>
    <t>1. 의료비지급명세서</t>
  </si>
  <si>
    <t>(간소화 서비스 자료가 아닐경우</t>
  </si>
  <si>
    <t>작성하여 제출)</t>
  </si>
  <si>
    <t>연 700만원 한도</t>
  </si>
  <si>
    <t xml:space="preserve">-시력보정용 안경 또는 콘텍트렌즈 구입영수증                                                                                                                                                                                                                                           </t>
  </si>
  <si>
    <t>근로자와 기본공제대상자(연령제한을 받지 않음)인 배우자, 직계비속, 형재자매 및 입양자를 위하여 지급한 수업료.입학금,보육비용.수강료 및 그밖의 공납금을 합산한 금액</t>
  </si>
  <si>
    <t>-「근로자직업능력개발법」제 2조에 따른 직업능력개발훈련시설에서 실시하는 직업능력개발훈련을 위하여 지급한 수강료(근로자가 받은 수강지원금은 차감)</t>
  </si>
  <si>
    <t>- 초.중.고등학생을 위한 교육비는「학교급식법」에 따라 학교급식을 실시하는 학교에 지급한 급식비와 학교에서 구입한 교과서 대금, 및 「초.중등교육법」에 따른 학교에서 실시하는 방과후 수업료(교제비 제외)를 포함</t>
  </si>
  <si>
    <t xml:space="preserve">1.「국외유학에 관한 규정」제 5조에 따른 자비유학의 자격이 있는 자 </t>
  </si>
  <si>
    <t>2.「국외유학에 관한 규정」제15조에 따라 유학을 하는 자로서 부양의무자와 국외에서 동거한 기간이 1년 이상인 자</t>
  </si>
  <si>
    <t>자비유학의 자격이 있는 자란,</t>
  </si>
  <si>
    <t>-「유야교육법」,「초.중등교육법」,「고등교육법」 및 「특별법」에 따른 학교</t>
  </si>
  <si>
    <t>※국외교육비 (기본공제 대상자)</t>
  </si>
  <si>
    <t>2. 교복구입 영수증</t>
  </si>
  <si>
    <t>※ 국외교육비 공제</t>
  </si>
  <si>
    <t>가. 국외교육비납입영수증, 
국외교육기관임을 증명하는 서류</t>
  </si>
  <si>
    <t>② 교육장으로 부터 유학인정을 받은 자는 교육장이 발급하는 국외유학인증서</t>
  </si>
  <si>
    <t>③ 국립국제교육원장의 유학인정을 받은 자는 국제교육진흥원장이 발급하는 국외유학 인정서</t>
  </si>
  <si>
    <t>(2)국외유학에 관한 제15조에 따라 유학을 하는 자로서 부양의무자와 국외에서 동거한 기간이 1년이상인 자임을 증명할 수 있는 서류 (재외국민등록부등본 등)</t>
  </si>
  <si>
    <t>(1) 국외유학에 관한 규정 제5조에 따른 자비유학자격이 있는 학생
① 중학교 졸업이상의 학력이 있거나 이와 동등이상의 학력이 있다고 인정되는자는 학력 인정서류 (졸업장 사본 등)</t>
  </si>
  <si>
    <t>나. 근로자가 국내에 근무하고 있는 경우 초등학교 취학전 아동과 초등학생.중학생의 경우 다음의 국외 교육비 공제 대상임을 입증하는 서류 제출</t>
  </si>
  <si>
    <t>- 국내에서 계속 근무하는 근로자가 자녀의 학업을 위해 배우자와 자녀만을 외국에 이주시킨 경우에는 「국외유학에 관한 규정」제15조에 해당되지 아니하므로 국외 교육비 공제를 받을 수 없는 것임.</t>
  </si>
  <si>
    <t xml:space="preserve"> -무주택 </t>
  </si>
  <si>
    <t xml:space="preserve"> -무주택 세대의 세대주로서 배우자나 부양가족이 있는 근로자가 국민주택규모의</t>
  </si>
  <si>
    <t>주택을 임차하기 위하여 개인으로 부터 차입한 차입금의 원리금 상환액</t>
  </si>
  <si>
    <t xml:space="preserve"> -2010.1.1 대출분부터 주택마련저축 가입 요건 폐지함</t>
  </si>
  <si>
    <t xml:space="preserve">1 금융회사등으로 부터 차입한 원리금 </t>
  </si>
  <si>
    <t xml:space="preserve"> - 총급여액 요건이 없음.</t>
  </si>
  <si>
    <t xml:space="preserve"> - 해당과세기간의 총급여액이 5천만원 이하인 근로자</t>
  </si>
  <si>
    <t xml:space="preserve"> -연간 1000/40보다 낮은이자율로 차입한 금액이 아닐것</t>
  </si>
  <si>
    <t>무주택 세대의 세대주로서 배우자나 부양가족이 있는 근로자(총급여5천만원</t>
  </si>
  <si>
    <t>다음의 요건을 모두 갖추어야 하고 그 요건을 충족하지 못한 경우 그 사유가 발생한 날부터 공제를 받을 수 없음</t>
  </si>
  <si>
    <t xml:space="preserve"> - 취득당시 부부 공동 명의 주택을 담보 차입한 장기주택저당차입금의 차입자 명의(배우자 명의로 되어있음)를 근로자인 세대주 명의로 변경한 경우에도 소득공제 대상 장기주택저당차입금에 해당하지 아니함 (원천-468, 2009.05.29)</t>
  </si>
  <si>
    <t xml:space="preserve"> - 장기주택저당차입금이 있는 근로자가 차입금의 산환기간 중 차입금의 잔액을 일시에 상환하여 해당 과세기간에는 동 차입금이 상환기간 요건을 충족하지 못한 경우, 해당 과세기간에 지급한 해당 차입금의 이자 상환액에 대하여는 소득공제가 적용되지 아니함 (원천-488, 2009.06.04)</t>
  </si>
  <si>
    <t xml:space="preserve"> - 소득세법 제52조 제3항의 규정을 적용함에 있어 1주택을 소유하고 있는 근로자가 그 주택을 양도하기 전에 다른 주택을 취득하여 일시적으로 2주택 소유자가 되었으나 해당 과세기간에 종전 주택을 양도하여 과세기간 종료일 현재 1주택 소유자가 된 경우에도 취득 당시 무주택 요건이 충족되지 않아 해당 과세연도 및 그 이후 과세연도에도 장기 주택저당차입금 이자상환액 소득공제를 적용받을 수 없는 것임 (재소득-116, 2008.05.27)</t>
  </si>
  <si>
    <t xml:space="preserve"> - 소득세법시행령 제112조 제7항의 규정에 의한 장기주택저당차입금을 차입한 거주자가 당해 차입금의 상환기간 중에 동 차입금을 다른 금융기관으로 증액하여 이전하는 경우(다른 금융기관이 기존의 장기주택저당차입금의 잔액을 직접 상환하고 당해 주택에 저당권을 설정하는 형태로 장기주택저당차입금을 이전이전하는 경우에 한함), 그 이전한 차입금은 기존 차입금의 잔액을 한도로 하여 소득세법 제52조 제5항의 규정에 의한 장기주택저당차입금으로 보는 것임.(서면1팀-574, 2008.04.25)</t>
  </si>
  <si>
    <t xml:space="preserve"> - 근로를 제공하는 거주자가 주민등록이 말소되어 주민등록법을 적용받지 않는 외국인인 경우, 세대주 또는 세대원에 해당하지 아니하여 장기주택저당차입금 이자상환액 소득공제를 적용할 수 없는 것임. (국제세원-192, 2012.04.26)</t>
  </si>
  <si>
    <t>※ 주택자금공제 상세내역 참고</t>
  </si>
  <si>
    <t>1,000만원
(600만원)
(1,500만원)
한도</t>
  </si>
  <si>
    <t>주택자금 공제는 (1)주택마련저축에 대한공제 (2)주택임차차임금의 원리금상환액에 대한 공제 (3)장기 주택저당차입금의 이자상환액에 대한공제로 구분하며 3종류의 공제한도는 연간 1,000만원(1,500만원)이다.</t>
  </si>
  <si>
    <t>※ 아래 공제한도 참고</t>
  </si>
  <si>
    <t>①주민등록등본표
ⓐ대출기관차입
①주택자금상환증명서 또는 연말정산간소화서류
ⓑ거주자로부터차입
①임대차계약서사본
②금전소비대차계약서사본
③계좌이체 영수증 및 무통장입금증 등 해당차입금에 대한 원리금을 대주에게 상환하였음을 증명하는 서류</t>
  </si>
  <si>
    <t>※ 장기주택저당차입금 공제한도</t>
  </si>
  <si>
    <t>○ 2012.01.01. 이후 최초 차입 또는 차입금의 상환기간을 연장하는 경우</t>
  </si>
  <si>
    <t xml:space="preserve">
II.주택자금</t>
  </si>
  <si>
    <t>○ 2011.12.31 이전 신규차입 또는 연장한 장기주택저당차입금의 상환기간이 15년 이상인 경우</t>
  </si>
  <si>
    <t xml:space="preserve">  *고정금리 방식 : 차입금의 100분의 70 이상의 금액에 상항하는 분에 대한 이자를 상환기간 동안 고정금리로 지급하는 경우 (5년 이상의 기간 단위로 금리를 변경하는 경우를 포함)</t>
  </si>
  <si>
    <t xml:space="preserve">  *비거치식 분할상환방식 : 차입일이 속하는 과세기간의 다음 과세기간부터 차입금 상환기간의 말일이 속하는 과세기간까지 매년 다음 계산식에 따른 금액 이상의 차입금을 상환하는 경우 [기준금액 = 차입금액의 100분의 70 / 상환기간 연수]</t>
  </si>
  <si>
    <t xml:space="preserve"> - 공제한도: 연 1천만원(30년 이상인 경우 1천 500만원) </t>
  </si>
  <si>
    <t>○ 2003.12.31 이전 차입한 차입금의 상환기간이 10년 이상인 경우</t>
  </si>
  <si>
    <t>'03.12.31 이전 차입한 차입금의 상환기간이 15년 이상인 경우 '04.1.1 이후 장기차입금 이자상환액의 공제금액 한도액은 연 1천만원</t>
  </si>
  <si>
    <t>2003년 12월 31일 이전 차입한 장기주택저당차입금이 10년 이상인 경우 '04.1.1 이후 장기주택저당차입금 이자상환액의 공제금액 한도는 종전의 규정에 따라 연 600만원 (10년이상 15년 미만)</t>
  </si>
  <si>
    <t>※ 장기저당차입금 이자상환액 주요 예규</t>
  </si>
  <si>
    <t>※ 주택자금 공제</t>
  </si>
  <si>
    <r>
      <t xml:space="preserve">3. 장기주택저당차입금으로 취득한 주택의 가액 또는 주택분양권의 가격을 확인할 수 있는 </t>
    </r>
    <r>
      <rPr>
        <u val="single"/>
        <sz val="10"/>
        <rFont val="굴림체"/>
        <family val="3"/>
      </rPr>
      <t>다음 어느 하나에 해당하는 서류</t>
    </r>
    <r>
      <rPr>
        <sz val="10"/>
        <rFont val="굴림체"/>
        <family val="3"/>
      </rPr>
      <t xml:space="preserve">와 </t>
    </r>
    <r>
      <rPr>
        <u val="single"/>
        <sz val="10"/>
        <rFont val="굴림체"/>
        <family val="3"/>
      </rPr>
      <t>건물등기부등본 또는 분양계약서
1)부동산가격공시 및 감정평가에 관한 법률 시행규칙 제13조에 따른 개별주택가격 확인서</t>
    </r>
  </si>
  <si>
    <t>3) 1)및 2)에서 규정한 서류 외에 주택의 가액 또는 주택분양권의 가격을 확인할 수 있는 서류로서 국세청장이 고시하는 서류</t>
  </si>
  <si>
    <t>근로소득금액의 100%</t>
  </si>
  <si>
    <t xml:space="preserve">3. 기타서류 : 종교단체등이 </t>
  </si>
  <si>
    <t>③우리사주조합</t>
  </si>
  <si>
    <t>(근로소득금액-①-②)X30%</t>
  </si>
  <si>
    <t>⑤지정기부금</t>
  </si>
  <si>
    <t>④지정기부금</t>
  </si>
  <si>
    <t>(근로소득금액-①-②-③)X10%+</t>
  </si>
  <si>
    <t>(근로소득금액-①-②-③)X20%와</t>
  </si>
  <si>
    <t>(종교단체)</t>
  </si>
  <si>
    <t>(종교단체제외)</t>
  </si>
  <si>
    <t>※ 거주자 및 기본공제대상자가 해당 과세기간에 지급한 기부금
  (다만, 조세특례제한법에 따른 정치자금기부금과 우리사주조합기부금은 거주자가 지급한 기부금에 한해 공제</t>
  </si>
  <si>
    <t>① 법정기부금의 경우：3년</t>
  </si>
  <si>
    <t xml:space="preserve">  (다만, 조세특례제한법에 따른 정치자금기부금과 우리사주조합기부금은 이월공제가 허용되지 아니함)</t>
  </si>
  <si>
    <t>※ 기부금의 이월공제</t>
  </si>
  <si>
    <t>- 무주택세대의 소유주 또는 국민주택규모의 주택(가입당시 기준시가 3억원 이하)을 한채만 소유한 세대의 세대주</t>
  </si>
  <si>
    <t>4. 연금저축등명세서</t>
  </si>
  <si>
    <t>3. 주민등록표등본</t>
  </si>
  <si>
    <t xml:space="preserve"> (연납입액 120만원 한도)</t>
  </si>
  <si>
    <t>중소기업창업투자조합 출자 등
소득공제</t>
  </si>
  <si>
    <t>1.신용카드공제신청서</t>
  </si>
  <si>
    <t>② 직불.선불카드사용분(전통시장사용분에 포함된 금액제외)X30%</t>
  </si>
  <si>
    <t>① 전통시장사용분 (신용카드.현금영수증.직불카드.선불카드)X30%</t>
  </si>
  <si>
    <t>③ 신용카드사용분 (신용카드사용금액 합계액-전통시장사용분-직불.선불카드사용분)X20%</t>
  </si>
  <si>
    <t>④ 다음의 어느 하나에 해당하는 금액</t>
  </si>
  <si>
    <t>최저사용금액(총급여액의 25%)≤신용카드사용분 : 최저사용금액X20%
최저사용금액＞신용카드사용분 : 신용카드사용분X20% + (최저사용금액-신용카드사용분)X30%</t>
  </si>
  <si>
    <t>다만, 한도초과금액이 있는경우 ①의 금액 중 적은 금액을 100만원 한도로 추가 공제</t>
  </si>
  <si>
    <t>4. 현금영수증 사용명세서</t>
  </si>
  <si>
    <t>5. 중간입사자는 월별 상세내역도 포함하여 제출</t>
  </si>
  <si>
    <t>※ 신용카드등 소득공제 금액 (①+②+③-④) 에 해당하는 금액</t>
  </si>
  <si>
    <t>2.신용카드등 사용 금액 확인서</t>
  </si>
  <si>
    <t>(여말정산 간소화 서비스자료)</t>
  </si>
  <si>
    <t>주택차입금
이자세액공제</t>
  </si>
  <si>
    <t>2.기부금명세서 제출</t>
  </si>
  <si>
    <t>1.외국납부세액신청서</t>
  </si>
  <si>
    <t>세액공제 및 감면</t>
  </si>
  <si>
    <t>중소기업에 취업하는청년에 대한 소득세 감면</t>
  </si>
  <si>
    <t>소득세의 100분의 100</t>
  </si>
  <si>
    <t>(한도:월소득세 100만원)</t>
  </si>
  <si>
    <t xml:space="preserve"> - 취업일 현재 초.중등교육법 및 고등교육법에 따른 학교(방송대학.통신대학 및 사이버 대학 제외)를 졸업하거나 중퇴한 날로부터 3년이상 경과할 것</t>
  </si>
  <si>
    <t xml:space="preserve"> - 취업일 이전 3년 내에 근로소득이 계속하여 1년 이상 발생한 사실이 없을것</t>
  </si>
  <si>
    <t xml:space="preserve"> - 취업일 현재 워크넷에 등록되어 있을 것</t>
  </si>
  <si>
    <t>근로계약 체결일 현재 연령이 15세 이상 29세 이하인 청년이 중소기업기본법 제2조에 따른 중소기업(비영리기업을 포함)으로서 중소기업체에 2012년 1월 1일부터 2013년 12월 31일까지 취업하는 경우 그 중소기업체로부터 받는 근로소득으로서 취업일의 3년이 되는 날이 속하는 달까지 발생한 소득에 대해서는 소득세의 100분의 100에 상당하는 세액을 감면.</t>
  </si>
  <si>
    <t>중소기업 취업 청년 소득세 감면 신청서에 병영복무기간을 증명하는 서류등을 첨부하여 취업일이 속하는 다음 달 말일까지 원천징수의무자에게 제출</t>
  </si>
  <si>
    <t>소득공제신고서/근로소득자공제신고서(2012년 소득에 대한 연말정산용)</t>
  </si>
  <si>
    <t xml:space="preserve">세  대 주   </t>
  </si>
  <si>
    <t>[별지 제37호서식] (2012.2.28. 개정)</t>
  </si>
  <si>
    <t>부녀자</t>
  </si>
  <si>
    <t>관계코드</t>
  </si>
  <si>
    <t>세 대 주 여 부</t>
  </si>
  <si>
    <t>출산 또는 입양에 대한 추가공제</t>
  </si>
  <si>
    <t xml:space="preserve">출산 또는 입양에 대한 추가공제는 해당 과세기간에 출생한 직계비속과 입양신고한 입양자의 경우 </t>
  </si>
  <si>
    <t>1인당 연200만원</t>
  </si>
  <si>
    <t>학원비
지로납부액</t>
  </si>
  <si>
    <t>전통시장
사용분</t>
  </si>
  <si>
    <t>I.
인
적
공
제 
및 
소
득
공
제
명
세</t>
  </si>
  <si>
    <t>국민연금보험료 외의 연금보험료</t>
  </si>
  <si>
    <t>퇴직연금</t>
  </si>
  <si>
    <t xml:space="preserve">보험료
</t>
  </si>
  <si>
    <t>국민건강보험
(장기요양보험 포함)</t>
  </si>
  <si>
    <t>고용보험</t>
  </si>
  <si>
    <r>
      <t xml:space="preserve">보험료
</t>
    </r>
    <r>
      <rPr>
        <sz val="9"/>
        <color indexed="19"/>
        <rFont val="굴림"/>
        <family val="3"/>
      </rPr>
      <t>(* 작성불필요)</t>
    </r>
  </si>
  <si>
    <t>대출기관차입</t>
  </si>
  <si>
    <t>거주자 차입</t>
  </si>
  <si>
    <t>15년~29년</t>
  </si>
  <si>
    <t>15년 미만</t>
  </si>
  <si>
    <t>2011년 이전 차입분</t>
  </si>
  <si>
    <t>장기주택저당
차입금</t>
  </si>
  <si>
    <t>2012년 이후 차입분
(15년 이상)</t>
  </si>
  <si>
    <t>30년 이상</t>
  </si>
  <si>
    <t>기타대출</t>
  </si>
  <si>
    <t>주택마련저축소득공제</t>
  </si>
  <si>
    <t>③학원비지로납부</t>
  </si>
  <si>
    <r>
      <t>④직불.선불카드</t>
    </r>
    <r>
      <rPr>
        <sz val="7"/>
        <color indexed="8"/>
        <rFont val="굴림"/>
        <family val="3"/>
      </rPr>
      <t>(전통시장사용분제외)</t>
    </r>
  </si>
  <si>
    <r>
      <t>②현금영수증등</t>
    </r>
    <r>
      <rPr>
        <sz val="7"/>
        <color indexed="8"/>
        <rFont val="굴림"/>
        <family val="3"/>
      </rPr>
      <t>(전통시장사용분 제외)</t>
    </r>
  </si>
  <si>
    <r>
      <t>①신용카드</t>
    </r>
    <r>
      <rPr>
        <sz val="8"/>
        <color indexed="8"/>
        <rFont val="굴림"/>
        <family val="3"/>
      </rPr>
      <t xml:space="preserve"> </t>
    </r>
    <r>
      <rPr>
        <sz val="7"/>
        <color indexed="8"/>
        <rFont val="굴림"/>
        <family val="3"/>
      </rPr>
      <t>(전통시장사용분 제외)</t>
    </r>
  </si>
  <si>
    <t>⑤전통시장사용분</t>
  </si>
  <si>
    <t>세액감면</t>
  </si>
  <si>
    <t>외국인근로소득에 대한 감면</t>
  </si>
  <si>
    <t>해저광물자원개발에 대한 감면</t>
  </si>
  <si>
    <t>근로소득에 대한 조세조약상 감면</t>
  </si>
  <si>
    <t>중소기업 취업 청년 감면</t>
  </si>
  <si>
    <t>외국인근로자</t>
  </si>
  <si>
    <t>지식경제부장관 
확인일</t>
  </si>
  <si>
    <t>취업일</t>
  </si>
  <si>
    <t>감면기간 종료일</t>
  </si>
  <si>
    <t>공제종류</t>
  </si>
  <si>
    <t>내      역</t>
  </si>
  <si>
    <t>V.
세
액
감
면
및
공
제</t>
  </si>
  <si>
    <t>IV.
그
밖
의
소 
득
공
제</t>
  </si>
  <si>
    <r>
      <t xml:space="preserve">신고인은 「소득세법」 제140조에 따라 위의 내용을 신고하며, </t>
    </r>
    <r>
      <rPr>
        <b/>
        <sz val="9"/>
        <color indexed="8"/>
        <rFont val="굴림"/>
        <family val="3"/>
      </rPr>
      <t xml:space="preserve">위 내용을 충분히 검토하였고 신고인이 알고 있는 사실 그대로를 정확하게 적었음을 확인합니다. </t>
    </r>
  </si>
  <si>
    <t xml:space="preserve"> 1. 외국인근로자 단일세율적용신청서 제출 여부(○ 또는 X로 기입합니다)</t>
  </si>
  <si>
    <t>계좌번호
(또는 증권번호)</t>
  </si>
  <si>
    <t>I. 인적사항</t>
  </si>
  <si>
    <t>①</t>
  </si>
  <si>
    <t>상        호</t>
  </si>
  <si>
    <t>②</t>
  </si>
  <si>
    <t>사업자등록번호</t>
  </si>
  <si>
    <t>③</t>
  </si>
  <si>
    <t>성        명</t>
  </si>
  <si>
    <t>④</t>
  </si>
  <si>
    <t>주민등록번호</t>
  </si>
  <si>
    <t>⑤</t>
  </si>
  <si>
    <t>주        소</t>
  </si>
  <si>
    <t>(전화번호 :</t>
  </si>
  <si>
    <t>)</t>
  </si>
  <si>
    <t>⑥</t>
  </si>
  <si>
    <t>사업장소재지</t>
  </si>
  <si>
    <t xml:space="preserve"> ＊주택마련저축 공제애 대한 명세를 작성합니다.</t>
  </si>
  <si>
    <t xml:space="preserve"> ＊장기주식형저축 공제에 대한 명세를 작성합니다.</t>
  </si>
  <si>
    <t>※ 작성요령</t>
  </si>
  <si>
    <t xml:space="preserve"> 4. 주택마련저축 공제의 저축구분란은 청약저축, 주택청약종합저축, 장기주택마련저축 및 근로자주택마련저축 구분하여 적습니다.</t>
  </si>
  <si>
    <t xml:space="preserve">       2013 년       월        일</t>
  </si>
  <si>
    <t>2012 년 의료비 지급명세</t>
  </si>
  <si>
    <t xml:space="preserve">1. ③항과 ④항은 「조세특례제한법」제122조의3에 따른 사업자의 경우에만 적으며 2008년 1월 1일 이후 발생하는 분부터 적용합니다. </t>
  </si>
  <si>
    <t>공제가능금액</t>
  </si>
  <si>
    <t>급여의 3%</t>
  </si>
  <si>
    <t>의료비총액</t>
  </si>
  <si>
    <t>* 의료비 공제 금액 간편계산해보기</t>
  </si>
  <si>
    <t>※ 의료비 지급명세서를 작성해야하는 경우: 1. 의료비 공제금액이 연 200만원 이상인 근로자 (우측 간편계산 참고)</t>
  </si>
  <si>
    <r>
      <t xml:space="preserve">⑥ 신용카드
</t>
    </r>
    <r>
      <rPr>
        <sz val="9"/>
        <rFont val="굴림체"/>
        <family val="3"/>
      </rPr>
      <t>(전통시장제외)</t>
    </r>
  </si>
  <si>
    <r>
      <t xml:space="preserve">⑦ 현금
영수증
</t>
    </r>
    <r>
      <rPr>
        <sz val="9"/>
        <rFont val="굴림체"/>
        <family val="3"/>
      </rPr>
      <t>(전통시장제외)</t>
    </r>
  </si>
  <si>
    <r>
      <t xml:space="preserve">⑨직불카드,
기명식
선불가드 등
</t>
    </r>
    <r>
      <rPr>
        <sz val="9"/>
        <rFont val="굴림체"/>
        <family val="3"/>
      </rPr>
      <t>(전통시장제외)</t>
    </r>
  </si>
  <si>
    <r>
      <t>⑩전통시장사용분</t>
    </r>
    <r>
      <rPr>
        <sz val="9"/>
        <rFont val="굴림체"/>
        <family val="3"/>
      </rPr>
      <t>(신용카드,직불.선불카드.현금영수증)</t>
    </r>
  </si>
  <si>
    <t>⑤ 소 계
(⑥+⑦+⑧+⑨+⑩)</t>
  </si>
  <si>
    <t>* 4명을 초과하게 되면 아래 별지를 이용하여 작성하시기 바랍니다.
* 1페이지에 모두 작성되면 인쇄시 페이지 설정을 1page로 하여 인쇄하시기 바랍니다.</t>
  </si>
  <si>
    <t>⑪전통시장사용분 공제액
(⑩X30%)</t>
  </si>
  <si>
    <t>⑬ 신용카드사용분 공제액
(⑥+⑦+⑧)X20%</t>
  </si>
  <si>
    <t>⑫ 직불.선불카드
사용분 공제액
(⑨X 30%)</t>
  </si>
  <si>
    <t>⑭ 공제제외금액 계산</t>
  </si>
  <si>
    <t>⑭-1 총급여</t>
  </si>
  <si>
    <t>⑭-2 최저사용금액
(⑭-1X25%)</t>
  </si>
  <si>
    <t>⑭-3 공제제외금액</t>
  </si>
  <si>
    <r>
      <t xml:space="preserve">⑮공제가능금액
</t>
    </r>
    <r>
      <rPr>
        <sz val="9"/>
        <rFont val="굴림체"/>
        <family val="3"/>
      </rPr>
      <t>(⑪+⑫+⑬-(⑭-3)</t>
    </r>
  </si>
  <si>
    <r>
      <t xml:space="preserve">(16)공제한도액
</t>
    </r>
    <r>
      <rPr>
        <sz val="8.5"/>
        <rFont val="굴림체"/>
        <family val="3"/>
      </rPr>
      <t>(3백만원과 (⑭-1)X20%
중 작은금액</t>
    </r>
  </si>
  <si>
    <r>
      <t xml:space="preserve">(17)일반 공제금액 
</t>
    </r>
    <r>
      <rPr>
        <sz val="9"/>
        <rFont val="굴림체"/>
        <family val="3"/>
      </rPr>
      <t>⑮와(16)중 작은금액</t>
    </r>
  </si>
  <si>
    <r>
      <t xml:space="preserve">(18) 추가 공제금액
</t>
    </r>
    <r>
      <rPr>
        <sz val="8"/>
        <rFont val="굴림체"/>
        <family val="3"/>
      </rPr>
      <t>(⑮-(16)(음수이면 0으로봄)과 ⑪중 적은금액 (한도:1백만원)</t>
    </r>
  </si>
  <si>
    <t>⑥ 신용카드
(전통시장제외)</t>
  </si>
  <si>
    <t>⑦ 현금
영수증
(전통시장제외)</t>
  </si>
  <si>
    <t>⑨직불카드,
기명식
선불가드 등
(전통시장제외)</t>
  </si>
  <si>
    <t>⑩전통시장사용분(신용카드,직불.선불카드.현금영수증)</t>
  </si>
  <si>
    <t>(19) 최종 공제금액
(17)+(18)</t>
  </si>
  <si>
    <t>⑭-3  계산</t>
  </si>
  <si>
    <t>⑭-2최저사용금액≤
신용카드사용분(⑥+⑦+⑧)</t>
  </si>
  <si>
    <t>⑭-2최저사용금액＞
신용카드사용분(⑥+⑦+⑧)</t>
  </si>
  <si>
    <t>(⑭-2) X 20%</t>
  </si>
  <si>
    <t>(⑥+⑦+⑧)X20% + {(⑭-2)-((⑥+⑦+⑧)}X30%</t>
  </si>
  <si>
    <t>계산식</t>
  </si>
  <si>
    <t>⑭-3</t>
  </si>
  <si>
    <t>2013 년</t>
  </si>
  <si>
    <t xml:space="preserve">  가. 근로소득이 있는 거주자 본인</t>
  </si>
  <si>
    <t xml:space="preserve">  나. 연간 소득금액의 합계액이 100만원 이하인 배우자</t>
  </si>
  <si>
    <t xml:space="preserve"> 5. 신용카드 등 사용금액의 ⑥ 신용카드, ⑨ 직불카드ㆍ기명식선불카드 ⑩ 전통시장사용분 등 란은 신용카드 등 사용금액 확인서(별지 제74호의5서식)의  "소득공제대상금액란"란 ⑤,⑥의 금액을 적거나 국세청 홈페이지(www.yesone.go.kr)에서 제공하는 사용금액을 적고, "⑧ 학원비 지로납부액"란은 지로 방식으로 납부한 금액의 합계액을 적으며, "⑦ 현금영수증"란은 국세청 홈페이지에서 제공하는 현금영수증사용금액(전통시장사용분을 제외합니다)을 적습니다.
이 경우 ⑥ ~ ⑩란의 금액은 부동산임대소득ㆍ사업소득과 관련된 비용 또는 법인의 비용에 해당하는 금액을 뺀 금액을 말합니다.</t>
  </si>
  <si>
    <t xml:space="preserve"> 6. "⑭-1 총급여"란은 비과세 소득을 제외한 근로소득을 말하며, 근로소득원천징수영수증(「소득세법 시행규칙」 별지 제24호서식)의  총급여란의 금액을 옮겨 적습니다.</t>
  </si>
  <si>
    <t xml:space="preserve"> 7. 자료구분란의 “국세청 자료”란은 근로소득자가 해당 소득공제 증명서류로 국세청 홈페이지(연말정산간소화 서비스를 말합니다)에서 제공하는 연말정산소득공제 명세를 제출하는 경우에 해당 공제항목의 금액을 적습니다.
"그 밖의 자료”란은 소득자가 국세청 홈페이지(연말정산간소화 서비스를 말합니다)에서 제공하는 증명서류 외의 소득공제 증명서류를 제출한 경우에 해당 소득공제 증명서류 금액을 적습니다.</t>
  </si>
  <si>
    <t xml:space="preserve">  다. 거주자와 생계를 같이 하는 직계존비속 (배우자의 직계존속과 「소득세법 시행령」 제106조제7항에 따른 동거입양자를 포함하되,
      다른 거주자의 기본공제를 받은 자는 제외한다)으로서 연간 소득금액의 합계액이 100만원 이하인 자 </t>
  </si>
  <si>
    <t xml:space="preserve">  가. 경로우대 : 1942.12.31. 이전 출생 (만 70세 이상 : 100만원 공제)</t>
  </si>
  <si>
    <t xml:space="preserve">  나. 6세이하자 : 2006.1.1. 이후 출생 (만 6세이하 : 100만원 공제)</t>
  </si>
  <si>
    <t>- 만 20세 이하 (1992.1.1 이후 출생), 자녀,손자,손녀 해당</t>
  </si>
  <si>
    <t>④&gt;= 총급여액 3% = (①+②+③)-적은금액[(④-총급여액3%), 700만원]</t>
  </si>
  <si>
    <t>- 대학원 교육비 (근로자 본인에 한함)</t>
  </si>
  <si>
    <r>
      <t>국외교육기관의 학생을 위하여 교육비를 지급하는 거주자가 국내에서 근무하는 경우</t>
    </r>
    <r>
      <rPr>
        <b/>
        <sz val="10"/>
        <rFont val="굴림체"/>
        <family val="3"/>
      </rPr>
      <t xml:space="preserve"> 초등학교 취학전 아동과 초등학생.중학생의 </t>
    </r>
    <r>
      <rPr>
        <sz val="10"/>
        <rFont val="굴림체"/>
        <family val="3"/>
      </rPr>
      <t>경우 다음의 학생에 한하여 교육비 공제 가능 (2012.1.1 이후 국외유학자녀 교육비 공제시 고등학생.대학생은 위의 국외유학자격 요건 삭제)</t>
    </r>
  </si>
  <si>
    <r>
      <t xml:space="preserve">세대주 여부는 </t>
    </r>
    <r>
      <rPr>
        <u val="single"/>
        <sz val="10"/>
        <rFont val="굴림체"/>
        <family val="3"/>
      </rPr>
      <t>과세기간 종료일 현재(2012.12.31)</t>
    </r>
    <r>
      <rPr>
        <sz val="10"/>
        <rFont val="굴림체"/>
        <family val="3"/>
      </rPr>
      <t>의 상황에 의함.</t>
    </r>
  </si>
  <si>
    <t>② 특례기부금의 경우：2년 (2011.06.30까지 지출분에 한함)</t>
  </si>
  <si>
    <t>③ 공익법인기부신탁의 경우：3년 (2011.06.30까지 지출분에 한함)</t>
  </si>
  <si>
    <t>노인장기요양보험료</t>
  </si>
  <si>
    <t>장애인전용
보장성보험료</t>
  </si>
  <si>
    <t xml:space="preserve"> -장기주택저당차입금의 이자를 고정금일 방식으로 지급 또는 원금 또는 원리금을 비거치식 분할상환방식으로 지급하는 경우 주택자금한도 연1500만원이고 그 외의 경우는 연 500만원으로 한다. (2012.01.01 이후 변동금리 방식에 따른 장기주택저당차입금의 공제한도는 연 500만원임)</t>
  </si>
  <si>
    <t>2011년 이전 출자.투자분</t>
  </si>
  <si>
    <t>2012년 이후 출자.투자분</t>
  </si>
  <si>
    <t>① 의료비지급명세서(</t>
  </si>
  <si>
    <t>2012 년 의료비 지급명세</t>
  </si>
  <si>
    <r>
      <t xml:space="preserve">신용
카드 등
</t>
    </r>
    <r>
      <rPr>
        <sz val="7"/>
        <color indexed="10"/>
        <rFont val="굴림"/>
        <family val="3"/>
      </rPr>
      <t>(전통시장제외)</t>
    </r>
  </si>
  <si>
    <r>
      <t xml:space="preserve">직불
카드등
</t>
    </r>
    <r>
      <rPr>
        <sz val="7"/>
        <color indexed="10"/>
        <rFont val="굴림"/>
        <family val="3"/>
      </rPr>
      <t>(전통시장제외)</t>
    </r>
  </si>
  <si>
    <t xml:space="preserve">2012.      .       .  -  2012.  12.  31.   </t>
  </si>
  <si>
    <t xml:space="preserve">                                                                             (국적 코드 :                         )</t>
  </si>
  <si>
    <t>문의사항은 김일중 차장 (02-3166-661), 이혜리 과장(02-3166-663), 김설현 대리 (02-3166-673),</t>
  </si>
  <si>
    <t>서지원 주임(02-3166-664), 이근녕주임(02-3166-603) 또는 담당자 에게 연락 주시기 바랍니다.</t>
  </si>
  <si>
    <t xml:space="preserve"> - 거주자와 주민등록의 동일 세대원으로 등록된 어머니가 셀제 누나와 함께 거주하는 경우에도 거주자의 주민등록상 동일 세대원인 어머니의 명의의 주택을 포함하여 과세기간 종료일 현재 2주택 이상을 보유하는 경우 장기주택저당차입금 이자상환액 공제 대상에 해당하지 아니함 (원천-768, 2010.10.01)</t>
  </si>
  <si>
    <r>
      <t xml:space="preserve">현금영수증
</t>
    </r>
    <r>
      <rPr>
        <sz val="6"/>
        <color indexed="10"/>
        <rFont val="굴림"/>
        <family val="3"/>
      </rPr>
      <t>(전통시장제외)</t>
    </r>
  </si>
  <si>
    <t>고정금리.비거치상환 대출</t>
  </si>
  <si>
    <t>본 안내문은 당사 홈페이지(http://www.crowehorwath.net/kr/) 에서 내려받으실 수 있습니다.</t>
  </si>
  <si>
    <t>구    분</t>
  </si>
  <si>
    <t>다자녀 공제</t>
  </si>
  <si>
    <t>- 해당되는 지급명세서 및 신청서는 반드시 작성하시어 첨부해 주시기 바랍니다.</t>
  </si>
  <si>
    <t>- 현 근무지의 연금보험료, 국민건강보험료 및 고용보험료 등은 신고인이 작성하지 아니하여도 됩니다.</t>
  </si>
  <si>
    <t xml:space="preserve"> 1. 퇴직연금ㆍ연금저축ㆍ주택마련저축ㆍ장기주식형저축 공제를 신청하고자 하는 근로소득자는 해당소득공제에 대한 명세를 작성하여야 합니다. 해당 계좌별로 불입금액과 공제금액을 기재하며, 공제금액이 0인 경우에는 기재하지 아니합니다.</t>
  </si>
  <si>
    <t xml:space="preserve"> 5. 장기주식형저축 공제의 경우 동일 계좌라 하더라도 해당 과세기간에 납입연차가 달라지는 경우구분하여 적습니다. </t>
  </si>
  <si>
    <t xml:space="preserve"> 6. 공제금액란은 근로소득자가 적지 아니할 수 있습니다.</t>
  </si>
  <si>
    <t xml:space="preserve"> 2. 퇴직연금 공제에서 퇴직연금 구분란은 퇴직연금, 과학기술인공제회로 구분하여 적습니다.</t>
  </si>
  <si>
    <t xml:space="preserve"> 3. 연금저축 공제의 연금저축구분란은 개인연금저축과 연금저축으로 구분하여 적습니다.</t>
  </si>
  <si>
    <t>(장기요양급여비용 명세서의 '⑤장기요양급여 본인부담금 합계' 란의 금액만을 적습니다. 장기요양비급여액은 의료비 공제 대상이 아니므로 적는 금액에 포함할 수 없습니다.</t>
  </si>
  <si>
    <t>- 기타 의료비 영수증 = 5</t>
  </si>
  <si>
    <t>3.장애아동 발달 재활서비스 이용료 교육비 공제 허용</t>
  </si>
  <si>
    <t xml:space="preserve">    - 지방자치단체가 지정한 장애아동발달 재활 서비스 제공 기관 (추가)</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</si>
</sst>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
    <numFmt numFmtId="181" formatCode="###\-##\-#####"/>
    <numFmt numFmtId="182" formatCode="_(&quot;$&quot;* #,##0_);_(&quot;$&quot;* \(#,##0\);_(&quot;$&quot;* &quot;-&quot;_);_(@_)"/>
    <numFmt numFmtId="183" formatCode="_(&quot;$&quot;* #,##0.00_);_(&quot;$&quot;* \(#,##0.00\);_(&quot;$&quot;* &quot;-&quot;??_);_(@_)"/>
    <numFmt numFmtId="184" formatCode="_-* #,##0\ _D_M_-;\-* #,##0\ _D_M_-;_-* &quot;-&quot;\ _D_M_-;_-@_-"/>
    <numFmt numFmtId="185" formatCode="_-* #,##0.00\ _D_M_-;\-* #,##0.00\ _D_M_-;_-* &quot;-&quot;??\ _D_M_-;_-@_-"/>
    <numFmt numFmtId="186" formatCode="0.00%;\(0.00%\)"/>
    <numFmt numFmtId="187" formatCode="#,##0;\-#,##0;&quot;-&quot;"/>
    <numFmt numFmtId="188" formatCode="###&quot;-&quot;\ ##&quot;-&quot;\ #####"/>
    <numFmt numFmtId="189" formatCode="&quot;(&quot;\ ###\ &quot;)&quot;"/>
    <numFmt numFmtId="190" formatCode="#,##0\ &quot;명&quot;"/>
    <numFmt numFmtId="191" formatCode="0_);\(0\)"/>
    <numFmt numFmtId="192" formatCode="###&quot;-&quot;##&quot;-&quot;#####"/>
    <numFmt numFmtId="193" formatCode="##\ &quot;년&quot;\ ##\ &quot;월&quot;\ ##&quot;일&quot;"/>
    <numFmt numFmtId="194" formatCode="##&quot;.&quot;##&quot;.&quot;##&quot;.&quot;"/>
    <numFmt numFmtId="195" formatCode="&quot;Yes&quot;;&quot;Yes&quot;;&quot;No&quot;"/>
    <numFmt numFmtId="196" formatCode="&quot;True&quot;;&quot;True&quot;;&quot;False&quot;"/>
    <numFmt numFmtId="197" formatCode="&quot;On&quot;;&quot;On&quot;;&quot;Off&quot;"/>
    <numFmt numFmtId="198" formatCode="_-* #,##0.0_-;\-* #,##0.0_-;_-* &quot;-&quot;?_-;_-@_-"/>
    <numFmt numFmtId="199" formatCode="000\-000"/>
    <numFmt numFmtId="200" formatCode="#,##0_);\(#,##0\)"/>
    <numFmt numFmtId="201" formatCode="[$-412]AM/PM\ h:mm:ss"/>
  </numFmts>
  <fonts count="122">
    <font>
      <sz val="11"/>
      <name val="굴림체"/>
      <family val="3"/>
    </font>
    <font>
      <sz val="10"/>
      <name val="Times New Roman"/>
      <family val="1"/>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sz val="12"/>
      <name val="뼻뮝"/>
      <family val="1"/>
    </font>
    <font>
      <i/>
      <sz val="11"/>
      <color indexed="23"/>
      <name val="맑은 고딕"/>
      <family val="3"/>
    </font>
    <font>
      <b/>
      <sz val="11"/>
      <color indexed="9"/>
      <name val="맑은 고딕"/>
      <family val="3"/>
    </font>
    <font>
      <sz val="11"/>
      <color indexed="52"/>
      <name val="맑은 고딕"/>
      <family val="3"/>
    </font>
    <font>
      <u val="single"/>
      <sz val="11"/>
      <color indexed="20"/>
      <name val="굴림체"/>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name val="돋움"/>
      <family val="3"/>
    </font>
    <font>
      <sz val="11"/>
      <name val="바탕"/>
      <family val="1"/>
    </font>
    <font>
      <u val="single"/>
      <sz val="11"/>
      <color indexed="12"/>
      <name val="굴림체"/>
      <family val="3"/>
    </font>
    <font>
      <sz val="10"/>
      <name val="Arial"/>
      <family val="2"/>
    </font>
    <font>
      <sz val="10"/>
      <color indexed="8"/>
      <name val="Arial"/>
      <family val="2"/>
    </font>
    <font>
      <b/>
      <sz val="12"/>
      <name val="Arial"/>
      <family val="2"/>
    </font>
    <font>
      <b/>
      <sz val="10"/>
      <name val="Helv"/>
      <family val="2"/>
    </font>
    <font>
      <sz val="8"/>
      <name val="Arial"/>
      <family val="2"/>
    </font>
    <font>
      <b/>
      <sz val="12"/>
      <name val="Helv"/>
      <family val="2"/>
    </font>
    <font>
      <u val="single"/>
      <sz val="10"/>
      <color indexed="12"/>
      <name val="Arial"/>
      <family val="2"/>
    </font>
    <font>
      <b/>
      <sz val="14"/>
      <name val="Arial"/>
      <family val="2"/>
    </font>
    <font>
      <sz val="10"/>
      <name val="MS Sans Serif"/>
      <family val="2"/>
    </font>
    <font>
      <b/>
      <sz val="11"/>
      <name val="Helv"/>
      <family val="2"/>
    </font>
    <font>
      <sz val="7"/>
      <name val="Small Fonts"/>
      <family val="2"/>
    </font>
    <font>
      <sz val="11"/>
      <name val="Arial"/>
      <family val="2"/>
    </font>
    <font>
      <sz val="12"/>
      <name val="Helv"/>
      <family val="2"/>
    </font>
    <font>
      <u val="single"/>
      <sz val="18"/>
      <name val="Times New Roman"/>
      <family val="1"/>
    </font>
    <font>
      <sz val="18"/>
      <name val="Times New Roman"/>
      <family val="1"/>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돋움"/>
      <family val="3"/>
    </font>
    <font>
      <sz val="10"/>
      <color indexed="8"/>
      <name val="굴림"/>
      <family val="3"/>
    </font>
    <font>
      <sz val="11"/>
      <name val="굴림"/>
      <family val="3"/>
    </font>
    <font>
      <b/>
      <sz val="12"/>
      <color indexed="8"/>
      <name val="굴림"/>
      <family val="3"/>
    </font>
    <font>
      <sz val="10"/>
      <name val="굴림"/>
      <family val="3"/>
    </font>
    <font>
      <b/>
      <sz val="10"/>
      <color indexed="8"/>
      <name val="굴림"/>
      <family val="3"/>
    </font>
    <font>
      <sz val="10"/>
      <color indexed="12"/>
      <name val="굴림체"/>
      <family val="3"/>
    </font>
    <font>
      <b/>
      <sz val="10"/>
      <name val="굴림"/>
      <family val="3"/>
    </font>
    <font>
      <b/>
      <sz val="10"/>
      <color indexed="10"/>
      <name val="굴림"/>
      <family val="3"/>
    </font>
    <font>
      <sz val="14"/>
      <name val="굴림"/>
      <family val="3"/>
    </font>
    <font>
      <b/>
      <sz val="12"/>
      <name val="돋움"/>
      <family val="3"/>
    </font>
    <font>
      <b/>
      <u val="single"/>
      <sz val="12"/>
      <name val="돋움"/>
      <family val="3"/>
    </font>
    <font>
      <b/>
      <sz val="10"/>
      <name val="돋움"/>
      <family val="3"/>
    </font>
    <font>
      <sz val="10"/>
      <name val="돋움"/>
      <family val="3"/>
    </font>
    <font>
      <sz val="12"/>
      <color indexed="8"/>
      <name val="돋움"/>
      <family val="3"/>
    </font>
    <font>
      <sz val="9"/>
      <color indexed="12"/>
      <name val="돋움"/>
      <family val="3"/>
    </font>
    <font>
      <u val="single"/>
      <sz val="11"/>
      <color indexed="12"/>
      <name val="돋움"/>
      <family val="3"/>
    </font>
    <font>
      <sz val="10"/>
      <color indexed="10"/>
      <name val="돋움"/>
      <family val="3"/>
    </font>
    <font>
      <u val="single"/>
      <sz val="10"/>
      <color indexed="10"/>
      <name val="돋움"/>
      <family val="3"/>
    </font>
    <font>
      <sz val="10"/>
      <color indexed="18"/>
      <name val="돋움"/>
      <family val="3"/>
    </font>
    <font>
      <sz val="8"/>
      <name val="굴림체"/>
      <family val="3"/>
    </font>
    <font>
      <b/>
      <sz val="14"/>
      <name val="굴림체"/>
      <family val="3"/>
    </font>
    <font>
      <sz val="10"/>
      <name val="굴림체"/>
      <family val="3"/>
    </font>
    <font>
      <b/>
      <sz val="10"/>
      <name val="굴림체"/>
      <family val="3"/>
    </font>
    <font>
      <b/>
      <sz val="10"/>
      <color indexed="20"/>
      <name val="굴림체"/>
      <family val="3"/>
    </font>
    <font>
      <sz val="10"/>
      <color indexed="20"/>
      <name val="굴림체"/>
      <family val="3"/>
    </font>
    <font>
      <sz val="10"/>
      <color indexed="9"/>
      <name val="굴림체"/>
      <family val="3"/>
    </font>
    <font>
      <b/>
      <sz val="11"/>
      <name val="굴림체"/>
      <family val="3"/>
    </font>
    <font>
      <sz val="9"/>
      <color indexed="10"/>
      <name val="굴림체"/>
      <family val="3"/>
    </font>
    <font>
      <b/>
      <sz val="10"/>
      <color indexed="10"/>
      <name val="굴림체"/>
      <family val="3"/>
    </font>
    <font>
      <sz val="9"/>
      <name val="굴림체"/>
      <family val="3"/>
    </font>
    <font>
      <u val="single"/>
      <sz val="10"/>
      <name val="굴림체"/>
      <family val="3"/>
    </font>
    <font>
      <u val="single"/>
      <sz val="10"/>
      <color indexed="12"/>
      <name val="굴림체"/>
      <family val="3"/>
    </font>
    <font>
      <sz val="10"/>
      <color indexed="12"/>
      <name val="굴림"/>
      <family val="3"/>
    </font>
    <font>
      <sz val="9"/>
      <color indexed="8"/>
      <name val="굴림"/>
      <family val="3"/>
    </font>
    <font>
      <sz val="8"/>
      <name val="굴림"/>
      <family val="3"/>
    </font>
    <font>
      <b/>
      <sz val="16"/>
      <color indexed="8"/>
      <name val="굴림"/>
      <family val="3"/>
    </font>
    <font>
      <b/>
      <sz val="9"/>
      <color indexed="8"/>
      <name val="굴림"/>
      <family val="3"/>
    </font>
    <font>
      <sz val="8"/>
      <color indexed="8"/>
      <name val="굴림"/>
      <family val="3"/>
    </font>
    <font>
      <sz val="9"/>
      <name val="굴림"/>
      <family val="3"/>
    </font>
    <font>
      <sz val="7"/>
      <color indexed="8"/>
      <name val="굴림"/>
      <family val="3"/>
    </font>
    <font>
      <sz val="9"/>
      <color indexed="10"/>
      <name val="굴림"/>
      <family val="3"/>
    </font>
    <font>
      <b/>
      <sz val="9"/>
      <name val="굴림"/>
      <family val="3"/>
    </font>
    <font>
      <sz val="9"/>
      <color indexed="20"/>
      <name val="굴림"/>
      <family val="3"/>
    </font>
    <font>
      <b/>
      <sz val="9"/>
      <name val="돋움"/>
      <family val="3"/>
    </font>
    <font>
      <sz val="9"/>
      <name val="돋움"/>
      <family val="3"/>
    </font>
    <font>
      <b/>
      <sz val="12"/>
      <name val="굴림"/>
      <family val="3"/>
    </font>
    <font>
      <sz val="10"/>
      <color indexed="10"/>
      <name val="굴림"/>
      <family val="3"/>
    </font>
    <font>
      <b/>
      <sz val="10"/>
      <color indexed="23"/>
      <name val="굴림"/>
      <family val="3"/>
    </font>
    <font>
      <b/>
      <sz val="12"/>
      <name val="굴림체"/>
      <family val="3"/>
    </font>
    <font>
      <b/>
      <sz val="9"/>
      <name val="굴림체"/>
      <family val="3"/>
    </font>
    <font>
      <b/>
      <sz val="16"/>
      <name val="굴림체"/>
      <family val="3"/>
    </font>
    <font>
      <sz val="11"/>
      <name val="Times New Roman"/>
      <family val="1"/>
    </font>
    <font>
      <vertAlign val="superscript"/>
      <sz val="10"/>
      <name val="굴림체"/>
      <family val="3"/>
    </font>
    <font>
      <sz val="12"/>
      <name val="굴림체"/>
      <family val="3"/>
    </font>
    <font>
      <sz val="10"/>
      <color indexed="9"/>
      <name val="굴림"/>
      <family val="3"/>
    </font>
    <font>
      <b/>
      <sz val="10"/>
      <color indexed="18"/>
      <name val="굴림체"/>
      <family val="3"/>
    </font>
    <font>
      <sz val="9"/>
      <color indexed="9"/>
      <name val="굴림체"/>
      <family val="3"/>
    </font>
    <font>
      <vertAlign val="superscript"/>
      <sz val="11"/>
      <name val="굴림체"/>
      <family val="3"/>
    </font>
    <font>
      <b/>
      <i/>
      <u val="single"/>
      <sz val="18"/>
      <name val="굴림체"/>
      <family val="3"/>
    </font>
    <font>
      <u val="single"/>
      <sz val="9"/>
      <name val="굴림체"/>
      <family val="3"/>
    </font>
    <font>
      <u val="single"/>
      <sz val="11"/>
      <name val="굴림체"/>
      <family val="3"/>
    </font>
    <font>
      <sz val="9.1"/>
      <name val="굴림"/>
      <family val="3"/>
    </font>
    <font>
      <sz val="9"/>
      <color indexed="19"/>
      <name val="굴림"/>
      <family val="3"/>
    </font>
    <font>
      <sz val="9"/>
      <name val="Tahoma"/>
      <family val="2"/>
    </font>
    <font>
      <sz val="8.5"/>
      <name val="굴림체"/>
      <family val="3"/>
    </font>
    <font>
      <sz val="7"/>
      <color indexed="10"/>
      <name val="굴림"/>
      <family val="3"/>
    </font>
    <font>
      <sz val="6"/>
      <color indexed="10"/>
      <name val="굴림"/>
      <family val="3"/>
    </font>
    <font>
      <sz val="6"/>
      <color indexed="8"/>
      <name val="굴림"/>
      <family val="3"/>
    </font>
    <font>
      <b/>
      <sz val="10"/>
      <color indexed="12"/>
      <name val="굴림체"/>
      <family val="3"/>
    </font>
    <font>
      <b/>
      <sz val="10"/>
      <color indexed="30"/>
      <name val="굴림"/>
      <family val="3"/>
    </font>
    <font>
      <sz val="9"/>
      <color indexed="53"/>
      <name val="굴림체"/>
      <family val="3"/>
    </font>
    <font>
      <sz val="10"/>
      <color indexed="53"/>
      <name val="굴림체"/>
      <family val="3"/>
    </font>
    <font>
      <b/>
      <sz val="8"/>
      <color indexed="8"/>
      <name val="굴림"/>
      <family val="3"/>
    </font>
    <font>
      <b/>
      <sz val="11"/>
      <color indexed="10"/>
      <name val="굴림체"/>
      <family val="3"/>
    </font>
    <font>
      <b/>
      <sz val="10"/>
      <color rgb="FF0070C0"/>
      <name val="굴림"/>
      <family val="3"/>
    </font>
    <font>
      <sz val="9"/>
      <color theme="9"/>
      <name val="굴림체"/>
      <family val="3"/>
    </font>
    <font>
      <sz val="10"/>
      <color theme="9"/>
      <name val="굴림체"/>
      <family val="3"/>
    </font>
    <font>
      <b/>
      <sz val="8"/>
      <name val="굴림체"/>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s>
  <borders count="18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style="medium"/>
      <bottom style="medium"/>
    </border>
    <border>
      <left style="medium"/>
      <right style="thin"/>
      <top style="thin"/>
      <bottom style="thin"/>
    </border>
    <border>
      <left style="thin"/>
      <right style="medium"/>
      <top style="thin"/>
      <bottom style="thin"/>
    </border>
    <border>
      <left style="thin"/>
      <right style="thin"/>
      <top style="thin"/>
      <bottom style="hair"/>
    </border>
    <border>
      <left style="thin"/>
      <right style="medium"/>
      <top style="thin"/>
      <bottom style="hair"/>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thick"/>
      <right style="thick"/>
      <top style="thin"/>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dotted">
        <color indexed="8"/>
      </bottom>
    </border>
    <border>
      <left style="thin"/>
      <right>
        <color indexed="63"/>
      </right>
      <top style="double">
        <color indexed="8"/>
      </top>
      <bottom>
        <color indexed="63"/>
      </bottom>
    </border>
    <border>
      <left>
        <color indexed="63"/>
      </left>
      <right>
        <color indexed="63"/>
      </right>
      <top style="thin"/>
      <bottom style="double">
        <color indexed="8"/>
      </bottom>
    </border>
    <border>
      <left style="thin"/>
      <right>
        <color indexed="63"/>
      </right>
      <top style="dotted">
        <color indexed="8"/>
      </top>
      <bottom style="medium"/>
    </border>
    <border>
      <left style="thin"/>
      <right>
        <color indexed="63"/>
      </right>
      <top style="medium"/>
      <bottom style="dotted">
        <color indexed="8"/>
      </bottom>
    </border>
    <border>
      <left style="thin"/>
      <right style="thin"/>
      <top style="medium"/>
      <bottom style="medium"/>
    </border>
    <border>
      <left>
        <color indexed="63"/>
      </left>
      <right style="medium"/>
      <top style="thin"/>
      <bottom style="hair"/>
    </border>
    <border>
      <left style="thin"/>
      <right style="medium"/>
      <top style="medium"/>
      <bottom style="medium"/>
    </border>
    <border>
      <left style="medium"/>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style="thin">
        <color indexed="8"/>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style="medium">
        <color indexed="8"/>
      </right>
      <top style="dotted">
        <color indexed="8"/>
      </top>
      <bottom>
        <color indexed="63"/>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medium">
        <color indexed="8"/>
      </right>
      <top>
        <color indexed="63"/>
      </top>
      <bottom style="double">
        <color indexed="8"/>
      </bottom>
    </border>
    <border>
      <left style="thin">
        <color indexed="8"/>
      </left>
      <right>
        <color indexed="63"/>
      </right>
      <top style="dotted">
        <color indexed="8"/>
      </top>
      <bottom style="medium"/>
    </border>
    <border>
      <left>
        <color indexed="63"/>
      </left>
      <right>
        <color indexed="63"/>
      </right>
      <top style="dotted">
        <color indexed="8"/>
      </top>
      <bottom style="medium"/>
    </border>
    <border>
      <left>
        <color indexed="63"/>
      </left>
      <right style="medium"/>
      <top style="dotted">
        <color indexed="8"/>
      </top>
      <bottom style="medium"/>
    </border>
    <border>
      <left>
        <color indexed="63"/>
      </left>
      <right style="thin">
        <color indexed="8"/>
      </right>
      <top style="dotted">
        <color indexed="8"/>
      </top>
      <bottom style="medium"/>
    </border>
    <border>
      <left>
        <color indexed="63"/>
      </left>
      <right style="thin">
        <color indexed="8"/>
      </right>
      <top style="medium"/>
      <bottom style="dotted">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medium"/>
      <bottom>
        <color indexed="63"/>
      </bottom>
    </border>
    <border>
      <left style="thin">
        <color indexed="8"/>
      </left>
      <right>
        <color indexed="63"/>
      </right>
      <top>
        <color indexed="63"/>
      </top>
      <bottom style="medium"/>
    </border>
    <border>
      <left>
        <color indexed="63"/>
      </left>
      <right style="thin">
        <color indexed="8"/>
      </right>
      <top>
        <color indexed="63"/>
      </top>
      <bottom style="medium"/>
    </border>
    <border>
      <left>
        <color indexed="63"/>
      </left>
      <right style="thin">
        <color indexed="8"/>
      </right>
      <top style="medium"/>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color indexed="63"/>
      </left>
      <right style="medium"/>
      <top style="thin">
        <color indexed="8"/>
      </top>
      <bottom style="thin">
        <color indexed="8"/>
      </bottom>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color indexed="63"/>
      </top>
      <bottom style="double">
        <color indexed="8"/>
      </bottom>
    </border>
    <border>
      <left style="thin">
        <color indexed="8"/>
      </left>
      <right>
        <color indexed="63"/>
      </right>
      <top style="medium"/>
      <bottom style="dotted">
        <color indexed="8"/>
      </bottom>
    </border>
    <border>
      <left>
        <color indexed="63"/>
      </left>
      <right>
        <color indexed="63"/>
      </right>
      <top style="medium"/>
      <bottom style="dotted">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right>
        <color indexed="63"/>
      </right>
      <top style="thin"/>
      <bottom style="double">
        <color indexed="8"/>
      </bottom>
    </border>
    <border>
      <left>
        <color indexed="63"/>
      </left>
      <right style="thin"/>
      <top style="thin"/>
      <bottom style="double">
        <color indexed="8"/>
      </bottom>
    </border>
    <border>
      <left style="thin">
        <color indexed="8"/>
      </left>
      <right>
        <color indexed="63"/>
      </right>
      <top style="thin"/>
      <bottom style="double">
        <color indexed="8"/>
      </bottom>
    </border>
    <border>
      <left>
        <color indexed="63"/>
      </left>
      <right style="medium"/>
      <top>
        <color indexed="63"/>
      </top>
      <bottom style="double">
        <color indexed="8"/>
      </bottom>
    </border>
    <border>
      <left>
        <color indexed="63"/>
      </left>
      <right style="thin"/>
      <top style="dotted">
        <color indexed="8"/>
      </top>
      <bottom style="medium"/>
    </border>
    <border>
      <left>
        <color indexed="63"/>
      </left>
      <right style="medium"/>
      <top>
        <color indexed="63"/>
      </top>
      <bottom style="thin">
        <color indexed="8"/>
      </bottom>
    </border>
    <border>
      <left style="medium"/>
      <right>
        <color indexed="63"/>
      </right>
      <top style="thin">
        <color indexed="8"/>
      </top>
      <bottom style="thin">
        <color indexed="8"/>
      </bottom>
    </border>
    <border>
      <left>
        <color indexed="63"/>
      </left>
      <right style="thin"/>
      <top style="double">
        <color indexed="8"/>
      </top>
      <bottom>
        <color indexed="63"/>
      </bottom>
    </border>
    <border>
      <left style="thin">
        <color indexed="8"/>
      </left>
      <right>
        <color indexed="63"/>
      </right>
      <top>
        <color indexed="63"/>
      </top>
      <bottom>
        <color indexed="63"/>
      </bottom>
    </border>
    <border>
      <left>
        <color indexed="63"/>
      </left>
      <right style="medium">
        <color indexed="8"/>
      </right>
      <top style="double">
        <color indexed="8"/>
      </top>
      <bottom>
        <color indexed="63"/>
      </bottom>
    </border>
    <border>
      <left>
        <color indexed="63"/>
      </left>
      <right style="medium">
        <color indexed="8"/>
      </right>
      <top>
        <color indexed="63"/>
      </top>
      <bottom style="dotted">
        <color indexed="8"/>
      </bottom>
    </border>
    <border>
      <left>
        <color indexed="63"/>
      </left>
      <right style="thin"/>
      <top style="dotted">
        <color indexed="8"/>
      </top>
      <bottom>
        <color indexed="63"/>
      </bottom>
    </border>
    <border>
      <left>
        <color indexed="63"/>
      </left>
      <right style="thin"/>
      <top>
        <color indexed="63"/>
      </top>
      <bottom style="double">
        <color indexed="8"/>
      </bottom>
    </border>
    <border>
      <left>
        <color indexed="63"/>
      </left>
      <right style="thin">
        <color indexed="8"/>
      </right>
      <top style="dotted">
        <color indexed="8"/>
      </top>
      <bottom>
        <color indexed="63"/>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63"/>
      </left>
      <right style="thin">
        <color indexed="8"/>
      </right>
      <top>
        <color indexed="63"/>
      </top>
      <bottom>
        <color indexed="63"/>
      </bottom>
    </border>
    <border>
      <left>
        <color indexed="63"/>
      </left>
      <right style="thin"/>
      <top style="thin">
        <color indexed="8"/>
      </top>
      <bottom style="mediu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style="thin"/>
      <top>
        <color indexed="63"/>
      </top>
      <bottom style="medium">
        <color indexed="8"/>
      </bottom>
    </border>
    <border>
      <left>
        <color indexed="63"/>
      </left>
      <right style="thin"/>
      <top style="medium"/>
      <bottom style="dotted">
        <color indexed="8"/>
      </bottom>
    </border>
    <border>
      <left>
        <color indexed="63"/>
      </left>
      <right style="medium"/>
      <top>
        <color indexed="63"/>
      </top>
      <bottom style="dotted">
        <color indexed="8"/>
      </bottom>
    </border>
    <border>
      <left>
        <color indexed="63"/>
      </left>
      <right style="medium"/>
      <top style="medium"/>
      <bottom style="dotted">
        <color indexed="8"/>
      </bottom>
    </border>
    <border>
      <left>
        <color indexed="63"/>
      </left>
      <right style="thin"/>
      <top>
        <color indexed="63"/>
      </top>
      <bottom style="dotted">
        <color indexed="8"/>
      </bottom>
    </border>
    <border>
      <left>
        <color indexed="63"/>
      </left>
      <right style="medium"/>
      <top style="double">
        <color indexed="8"/>
      </top>
      <bottom>
        <color indexed="63"/>
      </bottom>
    </border>
    <border>
      <left>
        <color indexed="63"/>
      </left>
      <right style="thin"/>
      <top>
        <color indexed="63"/>
      </top>
      <bottom style="medium"/>
    </border>
    <border>
      <left>
        <color indexed="63"/>
      </left>
      <right style="thin"/>
      <top style="medium"/>
      <bottom>
        <color indexed="63"/>
      </bottom>
    </border>
    <border>
      <left style="medium"/>
      <right>
        <color indexed="63"/>
      </right>
      <top style="thin">
        <color indexed="8"/>
      </top>
      <bottom>
        <color indexed="63"/>
      </bottom>
    </border>
    <border>
      <left style="medium"/>
      <right>
        <color indexed="63"/>
      </right>
      <top style="thin">
        <color indexed="8"/>
      </top>
      <bottom style="thin"/>
    </border>
    <border>
      <left style="thin"/>
      <right>
        <color indexed="63"/>
      </right>
      <top style="thin">
        <color indexed="8"/>
      </top>
      <bottom>
        <color indexed="63"/>
      </bottom>
    </border>
    <border>
      <left style="thin"/>
      <right>
        <color indexed="63"/>
      </right>
      <top>
        <color indexed="63"/>
      </top>
      <bottom style="double">
        <color indexed="8"/>
      </bottom>
    </border>
    <border>
      <left>
        <color indexed="63"/>
      </left>
      <right style="thin"/>
      <top style="thin">
        <color indexed="8"/>
      </top>
      <bottom style="thin"/>
    </border>
    <border>
      <left>
        <color indexed="63"/>
      </left>
      <right style="thin">
        <color indexed="8"/>
      </right>
      <top style="thin"/>
      <bottom>
        <color indexed="63"/>
      </bottom>
    </border>
    <border>
      <left style="thin">
        <color indexed="8"/>
      </left>
      <right>
        <color indexed="63"/>
      </right>
      <top style="thin"/>
      <bottom>
        <color indexed="63"/>
      </bottom>
    </border>
    <border>
      <left>
        <color indexed="63"/>
      </left>
      <right style="thin">
        <color indexed="8"/>
      </right>
      <top style="thin"/>
      <bottom style="double">
        <color indexed="8"/>
      </bottom>
    </border>
    <border>
      <left>
        <color indexed="63"/>
      </left>
      <right style="thin"/>
      <top style="thin"/>
      <bottom style="thin">
        <color indexed="8"/>
      </bottom>
    </border>
    <border>
      <left>
        <color indexed="63"/>
      </left>
      <right style="thin"/>
      <top style="thin">
        <color indexed="8"/>
      </top>
      <bottom>
        <color indexed="63"/>
      </bottom>
    </border>
    <border>
      <left style="thin"/>
      <right>
        <color indexed="63"/>
      </right>
      <top style="dotted">
        <color indexed="8"/>
      </top>
      <bottom>
        <color indexed="63"/>
      </bottom>
    </border>
    <border>
      <left style="thin"/>
      <right>
        <color indexed="63"/>
      </right>
      <top style="double">
        <color indexed="8"/>
      </top>
      <bottom style="dotted">
        <color indexed="8"/>
      </bottom>
    </border>
    <border>
      <left>
        <color indexed="63"/>
      </left>
      <right style="thin"/>
      <top style="double">
        <color indexed="8"/>
      </top>
      <bottom style="dotted">
        <color indexed="8"/>
      </bottom>
    </border>
    <border>
      <left>
        <color indexed="63"/>
      </left>
      <right style="thin">
        <color indexed="8"/>
      </right>
      <top style="double">
        <color indexed="8"/>
      </top>
      <bottom style="dotted">
        <color indexed="8"/>
      </bottom>
    </border>
    <border>
      <left style="thin"/>
      <right style="thin"/>
      <top style="double">
        <color indexed="8"/>
      </top>
      <bottom>
        <color indexed="63"/>
      </bottom>
    </border>
    <border>
      <left style="thin"/>
      <right style="thin"/>
      <top>
        <color indexed="63"/>
      </top>
      <bottom style="dotted">
        <color indexed="8"/>
      </bottom>
    </border>
    <border>
      <left style="thin"/>
      <right style="thin"/>
      <top style="dotted">
        <color indexed="8"/>
      </top>
      <bottom>
        <color indexed="63"/>
      </bottom>
    </border>
    <border>
      <left style="thin"/>
      <right style="thin"/>
      <top>
        <color indexed="63"/>
      </top>
      <bottom style="double">
        <color indexed="8"/>
      </botto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color indexed="63"/>
      </top>
      <bottom style="thin"/>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ck"/>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color indexed="8"/>
      </top>
      <bottom style="thin"/>
    </border>
    <border>
      <left>
        <color indexed="63"/>
      </left>
      <right style="thin"/>
      <top style="medium">
        <color indexed="8"/>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1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3" borderId="0" applyNumberFormat="0" applyBorder="0" applyAlignment="0" applyProtection="0"/>
    <xf numFmtId="0" fontId="0" fillId="21" borderId="2" applyNumberFormat="0" applyFont="0" applyAlignment="0" applyProtection="0"/>
    <xf numFmtId="9" fontId="0" fillId="0" borderId="0" applyFont="0" applyFill="0" applyBorder="0" applyAlignment="0" applyProtection="0"/>
    <xf numFmtId="0" fontId="7" fillId="22" borderId="0" applyNumberFormat="0" applyBorder="0" applyAlignment="0" applyProtection="0"/>
    <xf numFmtId="0" fontId="8" fillId="0" borderId="0">
      <alignment/>
      <protection/>
    </xf>
    <xf numFmtId="0" fontId="9" fillId="0" borderId="0" applyNumberFormat="0" applyFill="0" applyBorder="0" applyAlignment="0" applyProtection="0"/>
    <xf numFmtId="0" fontId="10" fillId="2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4" applyNumberFormat="0" applyFill="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7" borderId="1" applyNumberFormat="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0" borderId="9" applyNumberFormat="0" applyAlignment="0" applyProtection="0"/>
    <xf numFmtId="41" fontId="21" fillId="0" borderId="0" applyFont="0" applyFill="0" applyBorder="0" applyAlignment="0" applyProtection="0"/>
    <xf numFmtId="43" fontId="21" fillId="0" borderId="0" applyFont="0" applyFill="0" applyBorder="0" applyAlignment="0" applyProtection="0"/>
    <xf numFmtId="0" fontId="22" fillId="0" borderId="10" applyNumberFormat="0" applyFon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vertical="center"/>
      <protection/>
    </xf>
    <xf numFmtId="0" fontId="21" fillId="0" borderId="0">
      <alignment vertical="center"/>
      <protection/>
    </xf>
    <xf numFmtId="0" fontId="23" fillId="0" borderId="0" applyNumberForma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lignment/>
      <protection/>
    </xf>
    <xf numFmtId="0" fontId="24" fillId="0" borderId="0">
      <alignment/>
      <protection/>
    </xf>
    <xf numFmtId="187" fontId="25" fillId="0" borderId="0" applyFill="0" applyBorder="0" applyAlignment="0">
      <protection/>
    </xf>
    <xf numFmtId="3" fontId="26" fillId="0" borderId="11">
      <alignment/>
      <protection/>
    </xf>
    <xf numFmtId="0" fontId="27" fillId="0" borderId="0">
      <alignment/>
      <protection/>
    </xf>
    <xf numFmtId="3" fontId="24" fillId="0" borderId="0" applyFont="0" applyFill="0" applyBorder="0" applyAlignment="0" applyProtection="0"/>
    <xf numFmtId="3"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4" fontId="24" fillId="0" borderId="12" applyFill="0">
      <alignment horizontal="center" vertical="center"/>
      <protection/>
    </xf>
    <xf numFmtId="184" fontId="24" fillId="0" borderId="0" applyFont="0" applyFill="0" applyBorder="0" applyAlignment="0" applyProtection="0"/>
    <xf numFmtId="185" fontId="24" fillId="0" borderId="0" applyFont="0" applyFill="0" applyBorder="0" applyAlignment="0" applyProtection="0"/>
    <xf numFmtId="38" fontId="28" fillId="20" borderId="0" applyNumberFormat="0" applyBorder="0" applyAlignment="0" applyProtection="0"/>
    <xf numFmtId="0" fontId="29" fillId="0" borderId="0">
      <alignment horizontal="left"/>
      <protection/>
    </xf>
    <xf numFmtId="0" fontId="26" fillId="0" borderId="13" applyNumberFormat="0" applyAlignment="0" applyProtection="0"/>
    <xf numFmtId="0" fontId="26" fillId="0" borderId="11">
      <alignment horizontal="left" vertical="center"/>
      <protection/>
    </xf>
    <xf numFmtId="0" fontId="30" fillId="0" borderId="0" applyNumberFormat="0" applyFill="0" applyBorder="0" applyAlignment="0" applyProtection="0"/>
    <xf numFmtId="10" fontId="28" fillId="21" borderId="14" applyNumberFormat="0" applyBorder="0" applyAlignment="0" applyProtection="0"/>
    <xf numFmtId="0" fontId="31" fillId="0" borderId="0">
      <alignment horizontal="left" vertical="top"/>
      <protection/>
    </xf>
    <xf numFmtId="40" fontId="32" fillId="0" borderId="0" applyFont="0" applyFill="0" applyBorder="0" applyAlignment="0" applyProtection="0"/>
    <xf numFmtId="0" fontId="33" fillId="0" borderId="15">
      <alignment/>
      <protection/>
    </xf>
    <xf numFmtId="37" fontId="34" fillId="0" borderId="0">
      <alignment/>
      <protection/>
    </xf>
    <xf numFmtId="0" fontId="35"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4" fillId="0" borderId="0">
      <alignment/>
      <protection/>
    </xf>
    <xf numFmtId="0" fontId="37" fillId="0" borderId="0" applyFont="0" applyFill="0" applyBorder="0" applyAlignment="0" applyProtection="0"/>
    <xf numFmtId="0" fontId="1" fillId="0" borderId="16"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40" fontId="39" fillId="24" borderId="0">
      <alignment horizontal="right"/>
      <protection/>
    </xf>
    <xf numFmtId="0" fontId="40" fillId="24" borderId="0">
      <alignment horizontal="right"/>
      <protection/>
    </xf>
    <xf numFmtId="0" fontId="41" fillId="24" borderId="16">
      <alignment/>
      <protection/>
    </xf>
    <xf numFmtId="0" fontId="41" fillId="0" borderId="0" applyBorder="0">
      <alignment horizontal="centerContinuous"/>
      <protection/>
    </xf>
    <xf numFmtId="0" fontId="42" fillId="0" borderId="0" applyBorder="0">
      <alignment horizontal="centerContinuous"/>
      <protection/>
    </xf>
    <xf numFmtId="10" fontId="24" fillId="0" borderId="0" applyFont="0" applyFill="0" applyBorder="0" applyAlignment="0" applyProtection="0"/>
    <xf numFmtId="186" fontId="32" fillId="0" borderId="0" applyFont="0" applyFill="0" applyBorder="0" applyAlignment="0" applyProtection="0"/>
    <xf numFmtId="0" fontId="32" fillId="0" borderId="0" applyNumberFormat="0" applyFont="0" applyFill="0" applyBorder="0" applyAlignment="0" applyProtection="0"/>
    <xf numFmtId="0" fontId="24" fillId="0" borderId="0">
      <alignment/>
      <protection/>
    </xf>
    <xf numFmtId="0" fontId="33" fillId="0" borderId="0">
      <alignment/>
      <protection/>
    </xf>
    <xf numFmtId="182" fontId="24" fillId="0" borderId="0" applyFont="0" applyFill="0" applyBorder="0" applyAlignment="0" applyProtection="0"/>
    <xf numFmtId="183" fontId="24" fillId="0" borderId="0" applyFont="0" applyFill="0" applyBorder="0" applyAlignment="0" applyProtection="0"/>
  </cellStyleXfs>
  <cellXfs count="1781">
    <xf numFmtId="0" fontId="0" fillId="0" borderId="0" xfId="0" applyAlignment="1">
      <alignment vertical="center"/>
    </xf>
    <xf numFmtId="0" fontId="44" fillId="0" borderId="0" xfId="68" applyFont="1" applyAlignment="1">
      <alignment horizontal="justify"/>
      <protection/>
    </xf>
    <xf numFmtId="0" fontId="45" fillId="0" borderId="0" xfId="68" applyFont="1">
      <alignment vertical="center"/>
      <protection/>
    </xf>
    <xf numFmtId="0" fontId="46" fillId="0" borderId="0" xfId="68" applyFont="1" applyAlignment="1">
      <alignment horizontal="justify"/>
      <protection/>
    </xf>
    <xf numFmtId="0" fontId="47" fillId="0" borderId="0" xfId="68" applyFont="1" applyAlignment="1">
      <alignment/>
      <protection/>
    </xf>
    <xf numFmtId="0" fontId="45" fillId="0" borderId="0" xfId="68" applyFont="1" applyAlignment="1">
      <alignment/>
      <protection/>
    </xf>
    <xf numFmtId="0" fontId="45" fillId="0" borderId="0" xfId="68" applyFont="1" applyAlignment="1">
      <alignment horizontal="distributed" vertical="center" wrapText="1"/>
      <protection/>
    </xf>
    <xf numFmtId="0" fontId="47" fillId="0" borderId="0" xfId="68" applyFont="1" applyAlignment="1">
      <alignment horizontal="left"/>
      <protection/>
    </xf>
    <xf numFmtId="0" fontId="45" fillId="0" borderId="0" xfId="68" applyFont="1" applyAlignment="1">
      <alignment horizontal="left" vertical="center" wrapText="1"/>
      <protection/>
    </xf>
    <xf numFmtId="0" fontId="47" fillId="0" borderId="0" xfId="68" applyFont="1" applyAlignment="1">
      <alignment vertical="center" wrapText="1"/>
      <protection/>
    </xf>
    <xf numFmtId="0" fontId="47" fillId="0" borderId="0" xfId="68" applyFont="1" applyAlignment="1">
      <alignment horizontal="distributed" vertical="center" wrapText="1"/>
      <protection/>
    </xf>
    <xf numFmtId="0" fontId="47" fillId="0" borderId="0" xfId="68" applyFont="1" applyAlignment="1">
      <alignment horizontal="center" vertical="center" wrapText="1"/>
      <protection/>
    </xf>
    <xf numFmtId="0" fontId="45" fillId="0" borderId="0" xfId="68" applyFont="1" applyAlignment="1">
      <alignment horizontal="center" vertical="center" wrapText="1"/>
      <protection/>
    </xf>
    <xf numFmtId="0" fontId="48" fillId="0" borderId="0" xfId="68" applyFont="1" applyAlignment="1">
      <alignment horizontal="center" vertical="center" readingOrder="1"/>
      <protection/>
    </xf>
    <xf numFmtId="0" fontId="47" fillId="0" borderId="0" xfId="68" applyFont="1" applyAlignment="1">
      <alignment horizontal="left" vertical="center" wrapText="1"/>
      <protection/>
    </xf>
    <xf numFmtId="0" fontId="50" fillId="0" borderId="0" xfId="68" applyFont="1" applyAlignment="1">
      <alignment horizontal="left" vertical="center" wrapText="1"/>
      <protection/>
    </xf>
    <xf numFmtId="0" fontId="51" fillId="0" borderId="0" xfId="68" applyFont="1" applyAlignment="1">
      <alignment horizontal="left" vertical="center" wrapText="1"/>
      <protection/>
    </xf>
    <xf numFmtId="0" fontId="52" fillId="0" borderId="0" xfId="68" applyFont="1" applyAlignment="1">
      <alignment horizontal="right" vertical="center"/>
      <protection/>
    </xf>
    <xf numFmtId="0" fontId="54" fillId="0" borderId="0" xfId="68" applyFont="1" applyAlignment="1">
      <alignment vertical="center"/>
      <protection/>
    </xf>
    <xf numFmtId="0" fontId="21" fillId="0" borderId="0" xfId="68" applyFont="1">
      <alignment vertical="center"/>
      <protection/>
    </xf>
    <xf numFmtId="0" fontId="55" fillId="0" borderId="0" xfId="68" applyFont="1">
      <alignment vertical="center"/>
      <protection/>
    </xf>
    <xf numFmtId="0" fontId="56" fillId="0" borderId="0" xfId="68" applyFont="1">
      <alignment vertical="center"/>
      <protection/>
    </xf>
    <xf numFmtId="0" fontId="56" fillId="0" borderId="0" xfId="68" applyFont="1" applyAlignment="1">
      <alignment horizontal="left" vertical="center" wrapText="1"/>
      <protection/>
    </xf>
    <xf numFmtId="0" fontId="57" fillId="0" borderId="0" xfId="68" applyFont="1">
      <alignment vertical="center"/>
      <protection/>
    </xf>
    <xf numFmtId="0" fontId="58" fillId="0" borderId="0" xfId="68" applyFont="1" applyAlignment="1">
      <alignment horizontal="center" vertical="center" wrapText="1"/>
      <protection/>
    </xf>
    <xf numFmtId="0" fontId="59" fillId="0" borderId="0" xfId="69" applyFont="1" applyAlignment="1" applyProtection="1">
      <alignment horizontal="left" vertical="center"/>
      <protection/>
    </xf>
    <xf numFmtId="0" fontId="21" fillId="0" borderId="0" xfId="68" applyFont="1" applyAlignment="1">
      <alignment horizontal="left" vertical="center"/>
      <protection/>
    </xf>
    <xf numFmtId="0" fontId="61" fillId="0" borderId="0" xfId="68" applyFont="1" applyAlignment="1">
      <alignment horizontal="left" vertical="center" wrapText="1"/>
      <protection/>
    </xf>
    <xf numFmtId="0" fontId="56" fillId="0" borderId="0" xfId="68" applyFont="1" quotePrefix="1">
      <alignment vertical="center"/>
      <protection/>
    </xf>
    <xf numFmtId="0" fontId="21" fillId="0" borderId="0" xfId="68" applyFont="1" quotePrefix="1">
      <alignment vertical="center"/>
      <protection/>
    </xf>
    <xf numFmtId="0" fontId="56" fillId="0" borderId="0" xfId="68" applyFont="1" applyAlignment="1" quotePrefix="1">
      <alignment horizontal="left" vertical="center"/>
      <protection/>
    </xf>
    <xf numFmtId="0" fontId="65" fillId="0" borderId="0" xfId="0" applyFont="1" applyAlignment="1">
      <alignment vertical="center"/>
    </xf>
    <xf numFmtId="0" fontId="66" fillId="0" borderId="17" xfId="0" applyFont="1" applyBorder="1" applyAlignment="1">
      <alignment horizontal="left" vertical="center"/>
    </xf>
    <xf numFmtId="0" fontId="65" fillId="0" borderId="18" xfId="0" applyFont="1" applyBorder="1" applyAlignment="1">
      <alignment horizontal="left" vertical="center"/>
    </xf>
    <xf numFmtId="0" fontId="65" fillId="0" borderId="19" xfId="0" applyFont="1" applyBorder="1" applyAlignment="1">
      <alignment horizontal="left" vertical="center"/>
    </xf>
    <xf numFmtId="0" fontId="65" fillId="0" borderId="20" xfId="0" applyFont="1" applyBorder="1" applyAlignment="1">
      <alignment horizontal="left" vertical="center"/>
    </xf>
    <xf numFmtId="0" fontId="67" fillId="0" borderId="21" xfId="0" applyFont="1" applyBorder="1" applyAlignment="1">
      <alignment horizontal="left" vertical="center"/>
    </xf>
    <xf numFmtId="0" fontId="68" fillId="0" borderId="22" xfId="0" applyFont="1" applyBorder="1" applyAlignment="1">
      <alignment horizontal="left" vertical="center"/>
    </xf>
    <xf numFmtId="0" fontId="65" fillId="0" borderId="22" xfId="0" applyFont="1" applyBorder="1" applyAlignment="1">
      <alignment horizontal="left" vertical="center"/>
    </xf>
    <xf numFmtId="0" fontId="65" fillId="0" borderId="0" xfId="0" applyFont="1" applyBorder="1" applyAlignment="1">
      <alignment horizontal="left" vertical="center"/>
    </xf>
    <xf numFmtId="0" fontId="65" fillId="0" borderId="16" xfId="0" applyFont="1" applyBorder="1" applyAlignment="1">
      <alignment horizontal="left" vertical="center"/>
    </xf>
    <xf numFmtId="0" fontId="68" fillId="0" borderId="21" xfId="0" applyFont="1" applyBorder="1" applyAlignment="1">
      <alignment horizontal="left" vertical="center"/>
    </xf>
    <xf numFmtId="0" fontId="65" fillId="0" borderId="21" xfId="0" applyFont="1" applyBorder="1" applyAlignment="1">
      <alignment horizontal="left" vertical="center"/>
    </xf>
    <xf numFmtId="0" fontId="65" fillId="0" borderId="22" xfId="0" applyFont="1" applyBorder="1" applyAlignment="1">
      <alignment vertical="center"/>
    </xf>
    <xf numFmtId="0" fontId="65" fillId="0" borderId="23" xfId="0" applyFont="1" applyBorder="1" applyAlignment="1">
      <alignment horizontal="left" vertical="center"/>
    </xf>
    <xf numFmtId="0" fontId="65" fillId="0" borderId="24" xfId="0" applyFont="1" applyBorder="1" applyAlignment="1">
      <alignment vertical="center"/>
    </xf>
    <xf numFmtId="0" fontId="65" fillId="0" borderId="17" xfId="0" applyFont="1" applyBorder="1" applyAlignment="1">
      <alignment vertical="center"/>
    </xf>
    <xf numFmtId="0" fontId="68" fillId="0" borderId="21" xfId="0" applyFont="1" applyBorder="1" applyAlignment="1">
      <alignment vertical="center"/>
    </xf>
    <xf numFmtId="0" fontId="65" fillId="0" borderId="16" xfId="0" applyFont="1" applyBorder="1" applyAlignment="1">
      <alignment vertical="center"/>
    </xf>
    <xf numFmtId="0" fontId="65" fillId="0" borderId="21" xfId="0" applyFont="1" applyBorder="1" applyAlignment="1">
      <alignment vertical="center"/>
    </xf>
    <xf numFmtId="0" fontId="65" fillId="0" borderId="19" xfId="0" applyFont="1" applyBorder="1" applyAlignment="1">
      <alignment vertical="center"/>
    </xf>
    <xf numFmtId="0" fontId="65" fillId="0" borderId="20" xfId="0" applyFont="1" applyBorder="1" applyAlignment="1">
      <alignment vertical="center"/>
    </xf>
    <xf numFmtId="0" fontId="65" fillId="0" borderId="25" xfId="0" applyFont="1" applyBorder="1" applyAlignment="1">
      <alignment horizontal="left" vertical="center"/>
    </xf>
    <xf numFmtId="0" fontId="65" fillId="0" borderId="26" xfId="0" applyFont="1" applyBorder="1" applyAlignment="1">
      <alignment horizontal="center" vertical="center"/>
    </xf>
    <xf numFmtId="0" fontId="65" fillId="0" borderId="12" xfId="0" applyFont="1" applyBorder="1" applyAlignment="1">
      <alignment horizontal="left" vertical="center"/>
    </xf>
    <xf numFmtId="0" fontId="65" fillId="0" borderId="23" xfId="0" applyFont="1" applyBorder="1" applyAlignment="1">
      <alignment vertical="center"/>
    </xf>
    <xf numFmtId="0" fontId="65" fillId="0" borderId="12" xfId="0" applyFont="1" applyBorder="1" applyAlignment="1">
      <alignment vertical="center"/>
    </xf>
    <xf numFmtId="0" fontId="65" fillId="0" borderId="25" xfId="0" applyFont="1" applyBorder="1" applyAlignment="1">
      <alignment vertical="center"/>
    </xf>
    <xf numFmtId="0" fontId="65" fillId="0" borderId="0" xfId="0" applyFont="1" applyBorder="1" applyAlignment="1">
      <alignment vertical="center"/>
    </xf>
    <xf numFmtId="0" fontId="65" fillId="0" borderId="18" xfId="0" applyFont="1" applyBorder="1" applyAlignment="1">
      <alignment vertical="center"/>
    </xf>
    <xf numFmtId="0" fontId="65" fillId="0" borderId="26" xfId="0" applyFont="1" applyBorder="1" applyAlignment="1">
      <alignment vertical="center"/>
    </xf>
    <xf numFmtId="0" fontId="65" fillId="0" borderId="27" xfId="0" applyFont="1" applyBorder="1" applyAlignment="1">
      <alignment vertical="center"/>
    </xf>
    <xf numFmtId="0" fontId="68" fillId="0" borderId="23" xfId="0" applyFont="1" applyBorder="1" applyAlignment="1">
      <alignment vertical="center"/>
    </xf>
    <xf numFmtId="0" fontId="68" fillId="0" borderId="23" xfId="0" applyFont="1" applyBorder="1" applyAlignment="1">
      <alignment vertical="center" wrapText="1"/>
    </xf>
    <xf numFmtId="0" fontId="65" fillId="0" borderId="26" xfId="0" applyFont="1" applyBorder="1" applyAlignment="1">
      <alignment horizontal="center" vertical="center" wrapText="1"/>
    </xf>
    <xf numFmtId="0" fontId="65" fillId="0" borderId="19" xfId="0" applyFont="1" applyBorder="1" applyAlignment="1">
      <alignment horizontal="left" vertical="center" wrapText="1"/>
    </xf>
    <xf numFmtId="0" fontId="65" fillId="0" borderId="20" xfId="0" applyFont="1" applyBorder="1" applyAlignment="1">
      <alignment horizontal="left" vertical="center" wrapText="1"/>
    </xf>
    <xf numFmtId="0" fontId="65" fillId="0" borderId="14" xfId="0" applyFont="1" applyBorder="1" applyAlignment="1">
      <alignment horizontal="center" vertical="center"/>
    </xf>
    <xf numFmtId="0" fontId="65" fillId="0" borderId="22" xfId="0" applyFont="1" applyBorder="1" applyAlignment="1">
      <alignment horizontal="center" vertical="center"/>
    </xf>
    <xf numFmtId="0" fontId="65" fillId="0" borderId="0" xfId="0" applyFont="1" applyBorder="1" applyAlignment="1">
      <alignment horizontal="center" vertical="center"/>
    </xf>
    <xf numFmtId="0" fontId="65" fillId="0" borderId="16" xfId="0" applyFont="1" applyBorder="1" applyAlignment="1">
      <alignment horizontal="center" vertical="center"/>
    </xf>
    <xf numFmtId="0" fontId="65" fillId="0" borderId="22" xfId="0" applyFont="1" applyBorder="1" applyAlignment="1">
      <alignment horizontal="left" vertical="center" wrapText="1"/>
    </xf>
    <xf numFmtId="0" fontId="65" fillId="0" borderId="0" xfId="0" applyFont="1" applyBorder="1" applyAlignment="1">
      <alignment horizontal="left" vertical="center" wrapText="1"/>
    </xf>
    <xf numFmtId="0" fontId="65" fillId="0" borderId="16" xfId="0" applyFont="1" applyBorder="1" applyAlignment="1">
      <alignment horizontal="left" vertical="center" wrapText="1"/>
    </xf>
    <xf numFmtId="0" fontId="65" fillId="0" borderId="14" xfId="0" applyFont="1" applyBorder="1" applyAlignment="1">
      <alignment horizontal="center" vertical="center" wrapText="1"/>
    </xf>
    <xf numFmtId="0" fontId="65" fillId="0" borderId="24" xfId="0" applyFont="1" applyBorder="1" applyAlignment="1">
      <alignment horizontal="left" vertical="center" wrapText="1"/>
    </xf>
    <xf numFmtId="0" fontId="65" fillId="0" borderId="12" xfId="0" applyFont="1" applyBorder="1" applyAlignment="1">
      <alignment horizontal="left" vertical="center" wrapText="1"/>
    </xf>
    <xf numFmtId="0" fontId="65" fillId="0" borderId="25" xfId="0" applyFont="1" applyBorder="1" applyAlignment="1">
      <alignment horizontal="left" vertical="center" wrapText="1"/>
    </xf>
    <xf numFmtId="0" fontId="65" fillId="0" borderId="0" xfId="0" applyFont="1" applyBorder="1" applyAlignment="1">
      <alignment horizontal="center" vertical="center" wrapText="1"/>
    </xf>
    <xf numFmtId="0" fontId="70" fillId="0" borderId="22" xfId="0" applyFont="1" applyBorder="1" applyAlignment="1">
      <alignment horizontal="center" vertical="top"/>
    </xf>
    <xf numFmtId="0" fontId="70" fillId="0" borderId="0" xfId="0" applyFont="1" applyBorder="1" applyAlignment="1">
      <alignment horizontal="center" vertical="top"/>
    </xf>
    <xf numFmtId="0" fontId="70" fillId="0" borderId="16" xfId="0" applyFont="1" applyBorder="1" applyAlignment="1">
      <alignment horizontal="center" vertical="top"/>
    </xf>
    <xf numFmtId="0" fontId="65" fillId="0" borderId="0" xfId="0" applyFont="1" applyBorder="1" applyAlignment="1" quotePrefix="1">
      <alignment horizontal="left" vertical="center"/>
    </xf>
    <xf numFmtId="0" fontId="65" fillId="0" borderId="0" xfId="0" applyFont="1" applyBorder="1" applyAlignment="1" quotePrefix="1">
      <alignment horizontal="left" vertical="center" wrapText="1"/>
    </xf>
    <xf numFmtId="0" fontId="65" fillId="0" borderId="22" xfId="0" applyFont="1" applyBorder="1" applyAlignment="1" quotePrefix="1">
      <alignment vertical="center"/>
    </xf>
    <xf numFmtId="0" fontId="65" fillId="0" borderId="22" xfId="0" applyFont="1" applyBorder="1" applyAlignment="1">
      <alignment vertical="center" wrapText="1"/>
    </xf>
    <xf numFmtId="0" fontId="66" fillId="0" borderId="22" xfId="0" applyFont="1" applyBorder="1" applyAlignment="1">
      <alignment vertical="center"/>
    </xf>
    <xf numFmtId="0" fontId="70" fillId="0" borderId="24" xfId="0" applyFont="1" applyBorder="1" applyAlignment="1">
      <alignment horizontal="center" vertical="top"/>
    </xf>
    <xf numFmtId="0" fontId="70" fillId="0" borderId="12" xfId="0" applyFont="1" applyBorder="1" applyAlignment="1">
      <alignment horizontal="center" vertical="top"/>
    </xf>
    <xf numFmtId="0" fontId="70" fillId="0" borderId="25" xfId="0" applyFont="1" applyBorder="1" applyAlignment="1">
      <alignment horizontal="center" vertical="top"/>
    </xf>
    <xf numFmtId="0" fontId="65" fillId="0" borderId="22" xfId="0" applyFont="1" applyBorder="1" applyAlignment="1">
      <alignment vertical="center"/>
    </xf>
    <xf numFmtId="0" fontId="65" fillId="0" borderId="0" xfId="0" applyFont="1" applyBorder="1" applyAlignment="1">
      <alignment vertical="center"/>
    </xf>
    <xf numFmtId="0" fontId="65" fillId="0" borderId="16" xfId="0" applyFont="1" applyBorder="1" applyAlignment="1">
      <alignment vertical="center"/>
    </xf>
    <xf numFmtId="0" fontId="65" fillId="0" borderId="0" xfId="0" applyFont="1" applyBorder="1" applyAlignment="1" quotePrefix="1">
      <alignment vertical="center"/>
    </xf>
    <xf numFmtId="0" fontId="65" fillId="0" borderId="22" xfId="0" applyFont="1" applyBorder="1" applyAlignment="1">
      <alignment horizontal="left" vertical="top"/>
    </xf>
    <xf numFmtId="0" fontId="65" fillId="0" borderId="0" xfId="0" applyFont="1" applyBorder="1" applyAlignment="1">
      <alignment horizontal="left" vertical="top"/>
    </xf>
    <xf numFmtId="0" fontId="65" fillId="0" borderId="16" xfId="0" applyFont="1" applyBorder="1" applyAlignment="1">
      <alignment horizontal="left" vertical="top"/>
    </xf>
    <xf numFmtId="0" fontId="65" fillId="0" borderId="22" xfId="0" applyFont="1" applyBorder="1" applyAlignment="1">
      <alignment wrapText="1"/>
    </xf>
    <xf numFmtId="0" fontId="65" fillId="0" borderId="0" xfId="0" applyFont="1" applyBorder="1" applyAlignment="1">
      <alignment wrapText="1"/>
    </xf>
    <xf numFmtId="0" fontId="65" fillId="0" borderId="16" xfId="0" applyFont="1" applyBorder="1" applyAlignment="1">
      <alignment wrapText="1"/>
    </xf>
    <xf numFmtId="0" fontId="66" fillId="0" borderId="0" xfId="0" applyFont="1" applyBorder="1" applyAlignment="1">
      <alignment vertical="center"/>
    </xf>
    <xf numFmtId="0" fontId="65" fillId="0" borderId="12" xfId="0" applyFont="1" applyBorder="1" applyAlignment="1" quotePrefix="1">
      <alignment vertical="center"/>
    </xf>
    <xf numFmtId="0" fontId="70" fillId="0" borderId="18" xfId="0" applyFont="1" applyBorder="1" applyAlignment="1">
      <alignment horizontal="center" vertical="top" wrapText="1"/>
    </xf>
    <xf numFmtId="0" fontId="66" fillId="0" borderId="19" xfId="0" applyFont="1" applyBorder="1" applyAlignment="1">
      <alignment vertical="center"/>
    </xf>
    <xf numFmtId="0" fontId="65" fillId="0" borderId="0" xfId="0" applyFont="1" applyBorder="1" applyAlignment="1">
      <alignment horizontal="left" vertical="center" shrinkToFit="1"/>
    </xf>
    <xf numFmtId="0" fontId="65" fillId="0" borderId="16" xfId="0" applyFont="1" applyBorder="1" applyAlignment="1">
      <alignment horizontal="left" vertical="center" shrinkToFit="1"/>
    </xf>
    <xf numFmtId="0" fontId="66" fillId="0" borderId="18" xfId="0" applyFont="1" applyBorder="1" applyAlignment="1">
      <alignment vertical="center"/>
    </xf>
    <xf numFmtId="0" fontId="65" fillId="0" borderId="0" xfId="0" applyFont="1" applyFill="1" applyBorder="1" applyAlignment="1">
      <alignment horizontal="left" vertical="center"/>
    </xf>
    <xf numFmtId="0" fontId="65" fillId="0" borderId="16" xfId="0" applyFont="1" applyFill="1" applyBorder="1" applyAlignment="1">
      <alignment horizontal="left" vertical="center"/>
    </xf>
    <xf numFmtId="0" fontId="65" fillId="0" borderId="19" xfId="0" applyFont="1" applyBorder="1" applyAlignment="1">
      <alignment vertical="center"/>
    </xf>
    <xf numFmtId="0" fontId="65" fillId="0" borderId="20" xfId="0" applyFont="1" applyBorder="1" applyAlignment="1">
      <alignment vertic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16" xfId="0" applyFont="1" applyBorder="1" applyAlignment="1">
      <alignment horizontal="center" vertical="center"/>
    </xf>
    <xf numFmtId="0" fontId="65" fillId="0" borderId="12" xfId="0" applyFont="1" applyBorder="1" applyAlignment="1">
      <alignment vertical="center"/>
    </xf>
    <xf numFmtId="0" fontId="65" fillId="0" borderId="25" xfId="0" applyFont="1" applyBorder="1" applyAlignment="1">
      <alignment vertical="center"/>
    </xf>
    <xf numFmtId="0" fontId="66" fillId="0" borderId="18" xfId="0" applyFont="1" applyBorder="1" applyAlignment="1">
      <alignment vertical="center"/>
    </xf>
    <xf numFmtId="0" fontId="74" fillId="0" borderId="22" xfId="0" applyFont="1" applyBorder="1" applyAlignment="1">
      <alignment vertical="center"/>
    </xf>
    <xf numFmtId="0" fontId="74" fillId="0" borderId="0" xfId="0" applyFont="1" applyBorder="1" applyAlignment="1">
      <alignment vertical="center"/>
    </xf>
    <xf numFmtId="0" fontId="73" fillId="0" borderId="24" xfId="0" applyFont="1" applyBorder="1" applyAlignment="1">
      <alignment vertical="center"/>
    </xf>
    <xf numFmtId="0" fontId="73" fillId="0" borderId="12" xfId="0" applyFont="1" applyBorder="1" applyAlignment="1">
      <alignment vertical="center"/>
    </xf>
    <xf numFmtId="0" fontId="70" fillId="0" borderId="19" xfId="0" applyFont="1" applyBorder="1" applyAlignment="1">
      <alignment horizontal="center" vertical="top"/>
    </xf>
    <xf numFmtId="0" fontId="70" fillId="0" borderId="20" xfId="0" applyFont="1" applyBorder="1" applyAlignment="1">
      <alignment horizontal="center" vertical="top"/>
    </xf>
    <xf numFmtId="0" fontId="65" fillId="0" borderId="11" xfId="0" applyFont="1" applyBorder="1" applyAlignment="1">
      <alignment vertical="center"/>
    </xf>
    <xf numFmtId="0" fontId="49" fillId="0" borderId="0" xfId="0" applyFont="1" applyAlignment="1">
      <alignment vertical="center"/>
    </xf>
    <xf numFmtId="0" fontId="65" fillId="0" borderId="22" xfId="0" applyFont="1" applyBorder="1" applyAlignment="1" quotePrefix="1">
      <alignment vertical="center"/>
    </xf>
    <xf numFmtId="49" fontId="47" fillId="0" borderId="17" xfId="0" applyNumberFormat="1" applyFont="1" applyBorder="1" applyAlignment="1">
      <alignment horizontal="left" vertical="center"/>
    </xf>
    <xf numFmtId="49" fontId="47" fillId="0" borderId="18" xfId="0" applyNumberFormat="1" applyFont="1" applyBorder="1" applyAlignment="1" quotePrefix="1">
      <alignment horizontal="left" vertical="center"/>
    </xf>
    <xf numFmtId="49" fontId="47" fillId="0" borderId="21" xfId="0" applyNumberFormat="1" applyFont="1" applyBorder="1" applyAlignment="1">
      <alignment horizontal="left" vertical="center"/>
    </xf>
    <xf numFmtId="49" fontId="47" fillId="0" borderId="22" xfId="0" applyNumberFormat="1" applyFont="1" applyFill="1" applyBorder="1" applyAlignment="1">
      <alignment horizontal="left" vertical="center"/>
    </xf>
    <xf numFmtId="49" fontId="47" fillId="0" borderId="22" xfId="0" applyNumberFormat="1" applyFont="1" applyBorder="1" applyAlignment="1">
      <alignment horizontal="left" vertical="center"/>
    </xf>
    <xf numFmtId="49" fontId="47" fillId="0" borderId="22" xfId="0" applyNumberFormat="1" applyFont="1" applyBorder="1" applyAlignment="1">
      <alignment vertical="center"/>
    </xf>
    <xf numFmtId="49" fontId="47" fillId="0" borderId="23" xfId="0" applyNumberFormat="1" applyFont="1" applyBorder="1" applyAlignment="1">
      <alignment vertical="center"/>
    </xf>
    <xf numFmtId="49" fontId="47" fillId="0" borderId="24" xfId="0" applyNumberFormat="1" applyFont="1" applyBorder="1" applyAlignment="1">
      <alignment horizontal="left" vertical="center"/>
    </xf>
    <xf numFmtId="0" fontId="65" fillId="0" borderId="19" xfId="0" applyFont="1" applyBorder="1" applyAlignment="1" quotePrefix="1">
      <alignment vertical="center"/>
    </xf>
    <xf numFmtId="49" fontId="47" fillId="0" borderId="18" xfId="0" applyNumberFormat="1" applyFont="1" applyBorder="1" applyAlignment="1">
      <alignment horizontal="left" vertical="center"/>
    </xf>
    <xf numFmtId="9" fontId="65" fillId="0" borderId="22" xfId="0" applyNumberFormat="1" applyFont="1" applyBorder="1" applyAlignment="1">
      <alignment vertical="center"/>
    </xf>
    <xf numFmtId="0" fontId="66" fillId="0" borderId="24" xfId="0" applyFont="1" applyBorder="1" applyAlignment="1">
      <alignment vertical="center"/>
    </xf>
    <xf numFmtId="0" fontId="66" fillId="0" borderId="12" xfId="0" applyFont="1" applyBorder="1" applyAlignment="1">
      <alignment vertical="center"/>
    </xf>
    <xf numFmtId="0" fontId="66" fillId="0" borderId="25" xfId="0" applyFont="1" applyBorder="1" applyAlignment="1">
      <alignment vertical="center"/>
    </xf>
    <xf numFmtId="0" fontId="66" fillId="0" borderId="16" xfId="0" applyFont="1" applyBorder="1" applyAlignment="1">
      <alignment vertical="center"/>
    </xf>
    <xf numFmtId="0" fontId="65" fillId="0" borderId="18" xfId="0" applyFont="1" applyBorder="1" applyAlignment="1" quotePrefix="1">
      <alignment vertical="center"/>
    </xf>
    <xf numFmtId="0" fontId="65" fillId="0" borderId="18" xfId="0" applyFont="1" applyBorder="1" applyAlignment="1">
      <alignment vertical="center"/>
    </xf>
    <xf numFmtId="0" fontId="0" fillId="0" borderId="0" xfId="0" applyAlignment="1" applyProtection="1">
      <alignment vertical="center"/>
      <protection locked="0"/>
    </xf>
    <xf numFmtId="0" fontId="77" fillId="0" borderId="0" xfId="0" applyFont="1" applyBorder="1" applyAlignment="1" applyProtection="1">
      <alignment horizontal="right" vertical="center" shrinkToFit="1"/>
      <protection locked="0"/>
    </xf>
    <xf numFmtId="41" fontId="47" fillId="0" borderId="0" xfId="50" applyFont="1" applyAlignment="1" applyProtection="1">
      <alignment vertical="center"/>
      <protection locked="0"/>
    </xf>
    <xf numFmtId="0" fontId="73" fillId="0" borderId="0" xfId="0" applyFont="1" applyAlignment="1" applyProtection="1">
      <alignment vertical="center"/>
      <protection locked="0"/>
    </xf>
    <xf numFmtId="178" fontId="79" fillId="0" borderId="28" xfId="0" applyNumberFormat="1" applyFont="1" applyFill="1" applyBorder="1" applyAlignment="1" applyProtection="1">
      <alignment horizontal="left" vertical="center" wrapText="1" shrinkToFit="1"/>
      <protection locked="0"/>
    </xf>
    <xf numFmtId="178" fontId="79" fillId="0" borderId="0" xfId="0" applyNumberFormat="1" applyFont="1" applyFill="1" applyBorder="1" applyAlignment="1" applyProtection="1">
      <alignment horizontal="left" vertical="center" shrinkToFit="1"/>
      <protection locked="0"/>
    </xf>
    <xf numFmtId="178" fontId="79" fillId="0" borderId="29" xfId="0" applyNumberFormat="1" applyFont="1" applyFill="1" applyBorder="1" applyAlignment="1" applyProtection="1">
      <alignment horizontal="left" vertical="center" shrinkToFit="1"/>
      <protection locked="0"/>
    </xf>
    <xf numFmtId="0" fontId="77" fillId="0" borderId="11" xfId="0" applyFont="1" applyBorder="1" applyAlignment="1" applyProtection="1">
      <alignment horizontal="left" vertical="center"/>
      <protection locked="0"/>
    </xf>
    <xf numFmtId="0" fontId="77" fillId="0" borderId="19" xfId="0" applyFont="1"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41" fontId="47" fillId="0" borderId="0" xfId="5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7" fillId="0" borderId="0" xfId="0" applyFont="1" applyBorder="1" applyAlignment="1" applyProtection="1">
      <alignment vertical="center"/>
      <protection locked="0"/>
    </xf>
    <xf numFmtId="0" fontId="77" fillId="0" borderId="0" xfId="0" applyFont="1" applyBorder="1" applyAlignment="1" applyProtection="1">
      <alignment horizontal="center" vertical="center" wrapText="1"/>
      <protection locked="0"/>
    </xf>
    <xf numFmtId="0" fontId="77" fillId="0" borderId="11" xfId="0" applyFont="1" applyBorder="1" applyAlignment="1" applyProtection="1">
      <alignment horizontal="justify" vertical="center" wrapText="1"/>
      <protection locked="0"/>
    </xf>
    <xf numFmtId="0" fontId="77" fillId="0" borderId="27" xfId="0" applyFont="1" applyBorder="1" applyAlignment="1" applyProtection="1">
      <alignment horizontal="justify" vertical="center" wrapText="1"/>
      <protection locked="0"/>
    </xf>
    <xf numFmtId="0" fontId="82" fillId="0" borderId="27" xfId="0" applyFont="1" applyBorder="1" applyAlignment="1" applyProtection="1">
      <alignment horizontal="justify" vertical="center" wrapText="1"/>
      <protection locked="0"/>
    </xf>
    <xf numFmtId="0" fontId="77" fillId="0" borderId="0" xfId="0" applyFont="1" applyBorder="1" applyAlignment="1" applyProtection="1">
      <alignment horizontal="center" vertical="top" wrapText="1"/>
      <protection locked="0"/>
    </xf>
    <xf numFmtId="0" fontId="80" fillId="0" borderId="0" xfId="0" applyFont="1" applyBorder="1" applyAlignment="1" applyProtection="1">
      <alignment horizontal="center" vertical="center" wrapText="1"/>
      <protection locked="0"/>
    </xf>
    <xf numFmtId="0" fontId="80" fillId="0" borderId="0" xfId="0" applyFont="1" applyFill="1" applyBorder="1" applyAlignment="1" applyProtection="1">
      <alignment horizontal="center" vertical="center" wrapText="1"/>
      <protection locked="0"/>
    </xf>
    <xf numFmtId="177" fontId="77" fillId="0" borderId="0" xfId="0" applyNumberFormat="1" applyFont="1" applyFill="1" applyBorder="1" applyAlignment="1" applyProtection="1">
      <alignment vertical="center"/>
      <protection/>
    </xf>
    <xf numFmtId="41" fontId="47" fillId="0" borderId="0" xfId="50" applyFont="1" applyBorder="1" applyAlignment="1" applyProtection="1">
      <alignment vertical="center"/>
      <protection locked="0"/>
    </xf>
    <xf numFmtId="0" fontId="0" fillId="0" borderId="0" xfId="0" applyBorder="1" applyAlignment="1" applyProtection="1">
      <alignment vertical="center"/>
      <protection locked="0"/>
    </xf>
    <xf numFmtId="0" fontId="73" fillId="0" borderId="0" xfId="0" applyFont="1" applyBorder="1" applyAlignment="1" applyProtection="1">
      <alignment vertical="center"/>
      <protection locked="0"/>
    </xf>
    <xf numFmtId="0" fontId="77" fillId="0" borderId="11" xfId="0" applyFont="1" applyBorder="1" applyAlignment="1" applyProtection="1">
      <alignment horizontal="left" vertical="center" wrapText="1"/>
      <protection locked="0"/>
    </xf>
    <xf numFmtId="0" fontId="77" fillId="0" borderId="22" xfId="0" applyFont="1" applyBorder="1" applyAlignment="1" applyProtection="1">
      <alignment vertical="center" wrapText="1"/>
      <protection locked="0"/>
    </xf>
    <xf numFmtId="0" fontId="77" fillId="0" borderId="0" xfId="0" applyFont="1" applyBorder="1" applyAlignment="1" applyProtection="1">
      <alignment vertical="center" wrapText="1"/>
      <protection locked="0"/>
    </xf>
    <xf numFmtId="0" fontId="82" fillId="0" borderId="16" xfId="0" applyFont="1" applyBorder="1" applyAlignment="1" applyProtection="1">
      <alignment vertical="center" wrapText="1"/>
      <protection locked="0"/>
    </xf>
    <xf numFmtId="0" fontId="77" fillId="0" borderId="26" xfId="0" applyFont="1" applyBorder="1" applyAlignment="1" applyProtection="1">
      <alignment horizontal="left" vertical="center"/>
      <protection locked="0"/>
    </xf>
    <xf numFmtId="0" fontId="45" fillId="0" borderId="11" xfId="0" applyFont="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5" fillId="0" borderId="27" xfId="0" applyFont="1" applyBorder="1" applyAlignment="1" applyProtection="1">
      <alignment horizontal="center" vertical="center"/>
      <protection locked="0"/>
    </xf>
    <xf numFmtId="0" fontId="0" fillId="0" borderId="14" xfId="0" applyBorder="1" applyAlignment="1">
      <alignment horizontal="center" vertical="center"/>
    </xf>
    <xf numFmtId="0" fontId="77" fillId="0" borderId="18" xfId="0" applyFont="1" applyBorder="1" applyAlignment="1" applyProtection="1">
      <alignment horizontal="centerContinuous" vertical="center"/>
      <protection locked="0"/>
    </xf>
    <xf numFmtId="0" fontId="77" fillId="0" borderId="19" xfId="0" applyFont="1" applyBorder="1" applyAlignment="1" applyProtection="1">
      <alignment horizontal="centerContinuous" vertical="center"/>
      <protection locked="0"/>
    </xf>
    <xf numFmtId="0" fontId="82" fillId="0" borderId="20" xfId="0" applyFont="1" applyBorder="1" applyAlignment="1" applyProtection="1">
      <alignment horizontal="centerContinuous" vertical="center"/>
      <protection locked="0"/>
    </xf>
    <xf numFmtId="0" fontId="45" fillId="0" borderId="24" xfId="0" applyFont="1" applyBorder="1" applyAlignment="1" applyProtection="1">
      <alignment horizontal="centerContinuous" vertical="center"/>
      <protection locked="0"/>
    </xf>
    <xf numFmtId="0" fontId="45" fillId="0" borderId="12" xfId="0" applyFont="1" applyBorder="1" applyAlignment="1" applyProtection="1">
      <alignment horizontal="centerContinuous" vertical="center"/>
      <protection locked="0"/>
    </xf>
    <xf numFmtId="0" fontId="45" fillId="0" borderId="25" xfId="0" applyFont="1" applyBorder="1" applyAlignment="1" applyProtection="1">
      <alignment horizontal="centerContinuous" vertical="center"/>
      <protection locked="0"/>
    </xf>
    <xf numFmtId="0" fontId="77" fillId="0" borderId="0" xfId="0" applyFont="1" applyBorder="1" applyAlignment="1" applyProtection="1">
      <alignment horizontal="left" vertical="center" wrapText="1"/>
      <protection locked="0"/>
    </xf>
    <xf numFmtId="0" fontId="77" fillId="0" borderId="0" xfId="0" applyFont="1" applyBorder="1" applyAlignment="1" applyProtection="1">
      <alignment horizontal="left" vertical="center"/>
      <protection locked="0"/>
    </xf>
    <xf numFmtId="0" fontId="77" fillId="0" borderId="16" xfId="0" applyFont="1" applyBorder="1" applyAlignment="1" applyProtection="1">
      <alignment horizontal="left" vertical="center"/>
      <protection locked="0"/>
    </xf>
    <xf numFmtId="0" fontId="65" fillId="0" borderId="0" xfId="0" applyFont="1" applyAlignment="1" applyProtection="1">
      <alignment vertical="center"/>
      <protection locked="0"/>
    </xf>
    <xf numFmtId="0" fontId="47" fillId="0" borderId="0" xfId="0" applyFont="1" applyBorder="1" applyAlignment="1">
      <alignment vertical="center"/>
    </xf>
    <xf numFmtId="0" fontId="65" fillId="0" borderId="0" xfId="0" applyFont="1" applyBorder="1" applyAlignment="1" applyProtection="1">
      <alignment vertical="center"/>
      <protection locked="0"/>
    </xf>
    <xf numFmtId="0" fontId="47" fillId="0" borderId="0" xfId="0" applyFont="1" applyAlignment="1">
      <alignment vertical="center"/>
    </xf>
    <xf numFmtId="0" fontId="47" fillId="0" borderId="14" xfId="0" applyFont="1" applyBorder="1" applyAlignment="1">
      <alignment horizontal="center" vertical="center" wrapText="1"/>
    </xf>
    <xf numFmtId="0" fontId="65" fillId="0" borderId="0" xfId="0" applyFont="1" applyAlignment="1">
      <alignment horizontal="left" vertical="center" wrapText="1" indent="3"/>
    </xf>
    <xf numFmtId="0" fontId="44" fillId="0" borderId="0" xfId="0" applyFont="1" applyBorder="1" applyAlignment="1" applyProtection="1">
      <alignment horizontal="center" vertical="center" textRotation="255" wrapText="1"/>
      <protection locked="0"/>
    </xf>
    <xf numFmtId="0" fontId="47" fillId="0" borderId="0" xfId="0" applyFont="1" applyBorder="1" applyAlignment="1">
      <alignment horizontal="center" vertical="center" wrapText="1"/>
    </xf>
    <xf numFmtId="0" fontId="90" fillId="0" borderId="0" xfId="0" applyFont="1" applyBorder="1" applyAlignment="1">
      <alignment horizontal="left" vertical="center" wrapText="1"/>
    </xf>
    <xf numFmtId="0" fontId="47" fillId="0" borderId="0" xfId="0" applyFont="1" applyBorder="1" applyAlignment="1">
      <alignment horizontal="center" vertical="center"/>
    </xf>
    <xf numFmtId="0" fontId="44" fillId="0" borderId="0" xfId="0" applyFont="1" applyBorder="1" applyAlignment="1" applyProtection="1">
      <alignment vertical="center" wrapText="1"/>
      <protection locked="0"/>
    </xf>
    <xf numFmtId="0" fontId="65" fillId="0" borderId="30" xfId="0" applyFont="1" applyBorder="1" applyAlignment="1" applyProtection="1">
      <alignment vertical="center"/>
      <protection locked="0"/>
    </xf>
    <xf numFmtId="41" fontId="47" fillId="0" borderId="31" xfId="50" applyFont="1" applyBorder="1" applyAlignment="1" applyProtection="1">
      <alignment vertical="center"/>
      <protection locked="0"/>
    </xf>
    <xf numFmtId="0" fontId="65" fillId="0" borderId="32" xfId="0" applyFont="1" applyBorder="1" applyAlignment="1" applyProtection="1">
      <alignment vertical="center"/>
      <protection locked="0"/>
    </xf>
    <xf numFmtId="0" fontId="65" fillId="0" borderId="28" xfId="0" applyFont="1" applyBorder="1" applyAlignment="1" applyProtection="1">
      <alignment vertical="center"/>
      <protection locked="0"/>
    </xf>
    <xf numFmtId="41" fontId="47" fillId="0" borderId="29" xfId="50" applyFont="1" applyBorder="1" applyAlignment="1" applyProtection="1">
      <alignment vertical="center"/>
      <protection locked="0"/>
    </xf>
    <xf numFmtId="0" fontId="0" fillId="0" borderId="28" xfId="0" applyFont="1" applyBorder="1" applyAlignment="1" applyProtection="1">
      <alignment vertical="center"/>
      <protection locked="0"/>
    </xf>
    <xf numFmtId="41" fontId="45" fillId="0" borderId="29" xfId="5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65" fillId="0" borderId="27" xfId="0" applyFont="1" applyBorder="1" applyAlignment="1">
      <alignment horizontal="center" vertical="center"/>
    </xf>
    <xf numFmtId="0" fontId="0" fillId="0" borderId="11"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15" xfId="0" applyFont="1" applyBorder="1" applyAlignment="1" applyProtection="1">
      <alignment vertical="center"/>
      <protection locked="0"/>
    </xf>
    <xf numFmtId="41" fontId="45" fillId="0" borderId="34" xfId="50" applyFont="1" applyBorder="1" applyAlignment="1" applyProtection="1">
      <alignment vertical="center"/>
      <protection locked="0"/>
    </xf>
    <xf numFmtId="0" fontId="65" fillId="0" borderId="35" xfId="0" applyFont="1" applyBorder="1" applyAlignment="1">
      <alignment horizontal="center" vertical="center" wrapText="1"/>
    </xf>
    <xf numFmtId="0" fontId="65" fillId="0" borderId="36" xfId="0" applyFont="1" applyBorder="1" applyAlignment="1">
      <alignment horizontal="center" vertical="center"/>
    </xf>
    <xf numFmtId="0" fontId="73" fillId="0" borderId="37" xfId="0" applyFont="1" applyBorder="1" applyAlignment="1" applyProtection="1">
      <alignment horizontal="center" vertical="center" wrapText="1"/>
      <protection locked="0"/>
    </xf>
    <xf numFmtId="192" fontId="65" fillId="0" borderId="38" xfId="0" applyNumberFormat="1" applyFont="1" applyBorder="1" applyAlignment="1" applyProtection="1">
      <alignment horizontal="center" vertical="center"/>
      <protection locked="0"/>
    </xf>
    <xf numFmtId="192" fontId="73" fillId="0" borderId="38" xfId="0" applyNumberFormat="1" applyFont="1" applyBorder="1" applyAlignment="1" applyProtection="1">
      <alignment horizontal="center" vertical="center" wrapText="1"/>
      <protection locked="0"/>
    </xf>
    <xf numFmtId="0" fontId="65" fillId="0" borderId="38" xfId="0" applyFont="1" applyBorder="1" applyAlignment="1" applyProtection="1">
      <alignment horizontal="center" vertical="center"/>
      <protection locked="0"/>
    </xf>
    <xf numFmtId="41" fontId="65" fillId="0" borderId="14" xfId="50" applyFont="1" applyBorder="1" applyAlignment="1">
      <alignment horizontal="center" vertical="center"/>
    </xf>
    <xf numFmtId="41" fontId="65" fillId="0" borderId="14" xfId="0" applyNumberFormat="1" applyFont="1" applyBorder="1" applyAlignment="1">
      <alignment vertical="center"/>
    </xf>
    <xf numFmtId="41" fontId="65" fillId="0" borderId="37" xfId="5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0" fontId="73" fillId="0" borderId="19" xfId="0" applyFont="1" applyBorder="1" applyAlignment="1">
      <alignment vertical="center"/>
    </xf>
    <xf numFmtId="0" fontId="73" fillId="0" borderId="20" xfId="0" applyFont="1" applyBorder="1" applyAlignment="1">
      <alignment vertical="center"/>
    </xf>
    <xf numFmtId="0" fontId="73" fillId="0" borderId="0" xfId="0" applyFont="1" applyAlignment="1">
      <alignment vertical="center"/>
    </xf>
    <xf numFmtId="0" fontId="73" fillId="0" borderId="22" xfId="0" applyFont="1" applyBorder="1" applyAlignment="1">
      <alignment vertical="center"/>
    </xf>
    <xf numFmtId="0" fontId="73" fillId="0" borderId="0" xfId="0" applyFont="1" applyBorder="1" applyAlignment="1">
      <alignment vertical="center"/>
    </xf>
    <xf numFmtId="0" fontId="73" fillId="0" borderId="16" xfId="0" applyFont="1" applyBorder="1" applyAlignment="1">
      <alignment vertical="center"/>
    </xf>
    <xf numFmtId="0" fontId="65" fillId="0" borderId="35" xfId="0" applyFont="1" applyBorder="1" applyAlignment="1" applyProtection="1">
      <alignment horizontal="center" vertical="center" wrapText="1"/>
      <protection locked="0"/>
    </xf>
    <xf numFmtId="0" fontId="65" fillId="0" borderId="36" xfId="0" applyFont="1" applyBorder="1" applyAlignment="1" applyProtection="1">
      <alignment horizontal="center" vertical="center"/>
      <protection locked="0"/>
    </xf>
    <xf numFmtId="0" fontId="65" fillId="0" borderId="35" xfId="0" applyFont="1" applyBorder="1" applyAlignment="1" applyProtection="1">
      <alignment horizontal="center" vertical="center"/>
      <protection locked="0"/>
    </xf>
    <xf numFmtId="0" fontId="65" fillId="0" borderId="0" xfId="0" applyFont="1" applyAlignment="1">
      <alignment vertical="center" wrapText="1"/>
    </xf>
    <xf numFmtId="0" fontId="65" fillId="0" borderId="0" xfId="0" applyFont="1" applyAlignment="1">
      <alignment horizontal="center" vertical="center"/>
    </xf>
    <xf numFmtId="0" fontId="65" fillId="0" borderId="39" xfId="0" applyFont="1" applyBorder="1" applyAlignment="1" applyProtection="1">
      <alignment horizontal="center" vertical="center"/>
      <protection locked="0"/>
    </xf>
    <xf numFmtId="41" fontId="65" fillId="0" borderId="40" xfId="50" applyFont="1" applyBorder="1" applyAlignment="1" applyProtection="1">
      <alignment horizontal="center" vertical="center"/>
      <protection locked="0"/>
    </xf>
    <xf numFmtId="0" fontId="65" fillId="0" borderId="41" xfId="0" applyFont="1" applyBorder="1" applyAlignment="1">
      <alignment horizontal="center" vertical="center"/>
    </xf>
    <xf numFmtId="41" fontId="65" fillId="0" borderId="41" xfId="50" applyFont="1" applyBorder="1" applyAlignment="1">
      <alignment horizontal="center" vertical="center"/>
    </xf>
    <xf numFmtId="0" fontId="65" fillId="0" borderId="41" xfId="0" applyFont="1" applyBorder="1" applyAlignment="1">
      <alignment vertical="center"/>
    </xf>
    <xf numFmtId="41" fontId="65" fillId="0" borderId="41" xfId="0" applyNumberFormat="1" applyFont="1" applyBorder="1" applyAlignment="1">
      <alignment vertical="center"/>
    </xf>
    <xf numFmtId="0" fontId="65" fillId="0" borderId="35" xfId="0" applyFont="1" applyBorder="1" applyAlignment="1">
      <alignment horizontal="center" vertical="center"/>
    </xf>
    <xf numFmtId="0" fontId="65" fillId="0" borderId="42" xfId="0" applyFont="1" applyBorder="1" applyAlignment="1">
      <alignment horizontal="center" vertical="center" wrapText="1"/>
    </xf>
    <xf numFmtId="0" fontId="65" fillId="0" borderId="43" xfId="0" applyFont="1" applyBorder="1" applyAlignment="1">
      <alignment horizontal="center" vertical="center" wrapText="1"/>
    </xf>
    <xf numFmtId="0" fontId="65" fillId="0" borderId="44" xfId="0" applyFont="1" applyBorder="1" applyAlignment="1" applyProtection="1">
      <alignment horizontal="left" vertical="center"/>
      <protection locked="0"/>
    </xf>
    <xf numFmtId="41" fontId="65" fillId="0" borderId="44" xfId="50" applyFont="1" applyBorder="1" applyAlignment="1" applyProtection="1">
      <alignment horizontal="center" vertical="center"/>
      <protection locked="0"/>
    </xf>
    <xf numFmtId="41" fontId="65" fillId="0" borderId="45" xfId="50" applyFont="1" applyBorder="1" applyAlignment="1" applyProtection="1">
      <alignment horizontal="center" vertical="center"/>
      <protection locked="0"/>
    </xf>
    <xf numFmtId="0" fontId="65" fillId="0" borderId="23" xfId="0" applyFont="1" applyBorder="1" applyAlignment="1" applyProtection="1">
      <alignment horizontal="left" vertical="center"/>
      <protection locked="0"/>
    </xf>
    <xf numFmtId="41" fontId="65" fillId="0" borderId="23" xfId="50" applyFont="1" applyBorder="1" applyAlignment="1" applyProtection="1">
      <alignment horizontal="center" vertical="center"/>
      <protection locked="0"/>
    </xf>
    <xf numFmtId="41" fontId="65" fillId="0" borderId="46" xfId="50" applyFont="1" applyBorder="1" applyAlignment="1" applyProtection="1">
      <alignment horizontal="center" vertical="center"/>
      <protection locked="0"/>
    </xf>
    <xf numFmtId="0" fontId="65" fillId="0" borderId="47" xfId="0" applyFont="1" applyBorder="1" applyAlignment="1" applyProtection="1">
      <alignment horizontal="left" vertical="center"/>
      <protection locked="0"/>
    </xf>
    <xf numFmtId="41" fontId="65" fillId="0" borderId="47" xfId="50" applyFont="1" applyBorder="1" applyAlignment="1" applyProtection="1">
      <alignment horizontal="center" vertical="center"/>
      <protection locked="0"/>
    </xf>
    <xf numFmtId="41" fontId="65" fillId="0" borderId="48" xfId="50" applyFont="1" applyBorder="1" applyAlignment="1" applyProtection="1">
      <alignment horizontal="center" vertical="center"/>
      <protection locked="0"/>
    </xf>
    <xf numFmtId="41" fontId="0" fillId="0" borderId="41" xfId="50" applyFont="1" applyBorder="1" applyAlignment="1" applyProtection="1">
      <alignment horizontal="center" vertical="center"/>
      <protection locked="0"/>
    </xf>
    <xf numFmtId="41" fontId="65" fillId="0" borderId="14" xfId="50" applyFont="1" applyBorder="1" applyAlignment="1">
      <alignment horizontal="center" vertical="center" wrapText="1"/>
    </xf>
    <xf numFmtId="0" fontId="65" fillId="0" borderId="28" xfId="0" applyFont="1" applyFill="1" applyBorder="1" applyAlignment="1">
      <alignment horizontal="left" vertical="center"/>
    </xf>
    <xf numFmtId="0" fontId="65" fillId="0" borderId="0" xfId="0" applyFont="1" applyBorder="1" applyAlignment="1" applyProtection="1">
      <alignment horizontal="center" vertical="center"/>
      <protection locked="0"/>
    </xf>
    <xf numFmtId="0" fontId="65" fillId="0" borderId="0" xfId="0" applyFont="1" applyFill="1" applyBorder="1" applyAlignment="1">
      <alignment horizontal="right" vertical="center"/>
    </xf>
    <xf numFmtId="0" fontId="65" fillId="0" borderId="0" xfId="0" applyFont="1" applyFill="1" applyBorder="1" applyAlignment="1" applyProtection="1">
      <alignment horizontal="right" vertical="center"/>
      <protection locked="0"/>
    </xf>
    <xf numFmtId="41" fontId="65" fillId="0" borderId="0" xfId="50" applyFont="1" applyBorder="1" applyAlignment="1" applyProtection="1">
      <alignment horizontal="right" vertical="center"/>
      <protection locked="0"/>
    </xf>
    <xf numFmtId="0" fontId="65" fillId="0" borderId="29" xfId="0" applyFont="1" applyBorder="1" applyAlignment="1">
      <alignment vertical="center"/>
    </xf>
    <xf numFmtId="41" fontId="65" fillId="0" borderId="0" xfId="0" applyNumberFormat="1" applyFont="1" applyFill="1" applyBorder="1" applyAlignment="1" applyProtection="1">
      <alignment horizontal="right" vertical="center"/>
      <protection locked="0"/>
    </xf>
    <xf numFmtId="41" fontId="65" fillId="0" borderId="29" xfId="50" applyFont="1" applyBorder="1" applyAlignment="1" applyProtection="1">
      <alignment horizontal="center" vertical="center"/>
      <protection locked="0"/>
    </xf>
    <xf numFmtId="0" fontId="65" fillId="0" borderId="12" xfId="0" applyFont="1" applyFill="1" applyBorder="1" applyAlignment="1">
      <alignment horizontal="left" vertical="center"/>
    </xf>
    <xf numFmtId="0" fontId="65" fillId="0" borderId="12" xfId="0" applyFont="1" applyFill="1" applyBorder="1" applyAlignment="1">
      <alignment horizontal="right" vertical="center"/>
    </xf>
    <xf numFmtId="41" fontId="65" fillId="0" borderId="49" xfId="50" applyFont="1" applyBorder="1" applyAlignment="1" applyProtection="1">
      <alignment horizontal="center" vertical="center"/>
      <protection locked="0"/>
    </xf>
    <xf numFmtId="0" fontId="65" fillId="0" borderId="0" xfId="0" applyFont="1" applyBorder="1" applyAlignment="1">
      <alignment horizontal="right" vertical="center"/>
    </xf>
    <xf numFmtId="0" fontId="65" fillId="0" borderId="30" xfId="0" applyFont="1" applyBorder="1" applyAlignment="1">
      <alignment horizontal="right" vertical="center"/>
    </xf>
    <xf numFmtId="0" fontId="65" fillId="0" borderId="32" xfId="0" applyFont="1" applyBorder="1" applyAlignment="1">
      <alignment horizontal="right" vertical="center"/>
    </xf>
    <xf numFmtId="0" fontId="65" fillId="0" borderId="31" xfId="0" applyFont="1" applyBorder="1" applyAlignment="1">
      <alignment horizontal="right" vertical="center"/>
    </xf>
    <xf numFmtId="0" fontId="0" fillId="0" borderId="0" xfId="0" applyAlignment="1">
      <alignment horizontal="right" vertical="center"/>
    </xf>
    <xf numFmtId="0" fontId="0" fillId="0" borderId="26" xfId="0" applyBorder="1" applyAlignment="1">
      <alignment horizontal="center" vertical="center" wrapText="1"/>
    </xf>
    <xf numFmtId="0" fontId="0" fillId="0" borderId="14" xfId="0" applyBorder="1" applyAlignment="1">
      <alignment horizontal="left" vertical="center" wrapText="1"/>
    </xf>
    <xf numFmtId="0" fontId="0" fillId="0" borderId="14" xfId="0" applyBorder="1" applyAlignment="1">
      <alignment vertical="center"/>
    </xf>
    <xf numFmtId="0" fontId="0" fillId="0" borderId="0" xfId="0" applyAlignment="1">
      <alignment horizontal="center" vertical="center"/>
    </xf>
    <xf numFmtId="0" fontId="65" fillId="0" borderId="14" xfId="0" applyFont="1" applyBorder="1" applyAlignment="1" applyProtection="1">
      <alignment vertical="center"/>
      <protection locked="0"/>
    </xf>
    <xf numFmtId="0" fontId="65" fillId="0" borderId="14" xfId="0" applyFont="1" applyBorder="1" applyAlignment="1" applyProtection="1">
      <alignment horizontal="center" vertical="center"/>
      <protection locked="0"/>
    </xf>
    <xf numFmtId="0" fontId="0" fillId="0" borderId="14" xfId="0" applyFill="1" applyBorder="1" applyAlignment="1">
      <alignment horizontal="center" vertical="center"/>
    </xf>
    <xf numFmtId="41" fontId="95" fillId="0" borderId="14" xfId="50" applyFont="1" applyBorder="1" applyAlignment="1">
      <alignment vertical="center"/>
    </xf>
    <xf numFmtId="41" fontId="95" fillId="0" borderId="14" xfId="50" applyFont="1" applyFill="1" applyBorder="1" applyAlignment="1" applyProtection="1">
      <alignment vertical="center"/>
      <protection locked="0"/>
    </xf>
    <xf numFmtId="41" fontId="95" fillId="0" borderId="0" xfId="50" applyFont="1" applyAlignment="1">
      <alignment vertical="center"/>
    </xf>
    <xf numFmtId="41" fontId="0" fillId="0" borderId="0" xfId="50" applyAlignment="1">
      <alignment vertical="center"/>
    </xf>
    <xf numFmtId="41" fontId="95" fillId="20" borderId="14" xfId="50" applyFont="1" applyFill="1" applyBorder="1" applyAlignment="1">
      <alignment vertical="center"/>
    </xf>
    <xf numFmtId="0" fontId="95" fillId="0" borderId="0" xfId="0" applyFont="1" applyAlignment="1">
      <alignment vertical="center"/>
    </xf>
    <xf numFmtId="0" fontId="65" fillId="0" borderId="14" xfId="0" applyFont="1" applyBorder="1" applyAlignment="1">
      <alignment vertical="center" wrapText="1"/>
    </xf>
    <xf numFmtId="0" fontId="0" fillId="0" borderId="0" xfId="0" applyAlignment="1">
      <alignment vertical="center" wrapText="1"/>
    </xf>
    <xf numFmtId="0" fontId="97" fillId="0" borderId="0" xfId="0" applyFont="1" applyBorder="1" applyAlignment="1">
      <alignment vertical="center"/>
    </xf>
    <xf numFmtId="0" fontId="73" fillId="0" borderId="22" xfId="0" applyFont="1" applyBorder="1" applyAlignment="1">
      <alignment horizontal="left" vertical="center"/>
    </xf>
    <xf numFmtId="0" fontId="73" fillId="0" borderId="0" xfId="0" applyFont="1" applyBorder="1" applyAlignment="1">
      <alignment horizontal="left" vertical="center"/>
    </xf>
    <xf numFmtId="0" fontId="73" fillId="0" borderId="16" xfId="0" applyFont="1" applyBorder="1" applyAlignment="1">
      <alignment horizontal="left" vertical="center"/>
    </xf>
    <xf numFmtId="0" fontId="47" fillId="0" borderId="0" xfId="0" applyFont="1" applyAlignment="1">
      <alignment horizontal="left" vertical="center" wrapText="1"/>
    </xf>
    <xf numFmtId="0" fontId="98" fillId="20" borderId="14" xfId="0" applyFont="1" applyFill="1" applyBorder="1" applyAlignment="1">
      <alignment horizontal="center" vertical="center"/>
    </xf>
    <xf numFmtId="0" fontId="47" fillId="0" borderId="17" xfId="0" applyFont="1" applyBorder="1" applyAlignment="1">
      <alignment horizontal="left" vertical="top" wrapText="1"/>
    </xf>
    <xf numFmtId="0" fontId="47" fillId="0" borderId="27" xfId="0" applyFont="1" applyBorder="1" applyAlignment="1">
      <alignment vertical="top" wrapText="1"/>
    </xf>
    <xf numFmtId="0" fontId="50" fillId="0" borderId="0" xfId="0" applyFont="1" applyAlignment="1">
      <alignment vertical="center"/>
    </xf>
    <xf numFmtId="41" fontId="80" fillId="0" borderId="26" xfId="50" applyFont="1" applyBorder="1" applyAlignment="1" applyProtection="1">
      <alignment vertical="center" wrapText="1"/>
      <protection/>
    </xf>
    <xf numFmtId="41" fontId="80" fillId="0" borderId="11" xfId="50" applyFont="1" applyBorder="1" applyAlignment="1" applyProtection="1">
      <alignment vertical="center" wrapText="1"/>
      <protection/>
    </xf>
    <xf numFmtId="41" fontId="80" fillId="0" borderId="27" xfId="50" applyFont="1" applyBorder="1" applyAlignment="1" applyProtection="1">
      <alignment vertical="center" wrapText="1"/>
      <protection/>
    </xf>
    <xf numFmtId="0" fontId="77" fillId="0" borderId="0" xfId="0" applyFont="1" applyFill="1" applyBorder="1" applyAlignment="1" applyProtection="1">
      <alignment vertical="center" wrapText="1"/>
      <protection/>
    </xf>
    <xf numFmtId="177" fontId="77" fillId="0" borderId="0" xfId="0" applyNumberFormat="1" applyFont="1" applyFill="1" applyBorder="1" applyAlignment="1" applyProtection="1">
      <alignment vertical="center" wrapText="1"/>
      <protection/>
    </xf>
    <xf numFmtId="177" fontId="80" fillId="0" borderId="0" xfId="0" applyNumberFormat="1" applyFont="1" applyFill="1" applyBorder="1" applyAlignment="1" applyProtection="1">
      <alignment vertical="center" wrapText="1"/>
      <protection/>
    </xf>
    <xf numFmtId="177" fontId="80" fillId="0" borderId="0" xfId="0" applyNumberFormat="1" applyFont="1" applyBorder="1" applyAlignment="1" applyProtection="1">
      <alignment vertical="center" wrapText="1"/>
      <protection/>
    </xf>
    <xf numFmtId="0" fontId="0" fillId="0" borderId="0" xfId="0" applyAlignment="1" applyProtection="1">
      <alignment vertical="center"/>
      <protection/>
    </xf>
    <xf numFmtId="0" fontId="77" fillId="0" borderId="0" xfId="0" applyFont="1" applyFill="1" applyBorder="1" applyAlignment="1" applyProtection="1">
      <alignment horizontal="center" vertical="center"/>
      <protection/>
    </xf>
    <xf numFmtId="0" fontId="77" fillId="0" borderId="0" xfId="0" applyFont="1" applyBorder="1" applyAlignment="1" applyProtection="1">
      <alignment horizontal="center" vertical="center"/>
      <protection/>
    </xf>
    <xf numFmtId="0" fontId="0" fillId="0" borderId="11" xfId="0" applyFont="1" applyFill="1" applyBorder="1" applyAlignment="1" applyProtection="1">
      <alignment vertical="center"/>
      <protection/>
    </xf>
    <xf numFmtId="189" fontId="77" fillId="0" borderId="11" xfId="0" applyNumberFormat="1" applyFont="1" applyFill="1" applyBorder="1" applyAlignment="1" applyProtection="1">
      <alignment horizontal="right" vertical="center"/>
      <protection/>
    </xf>
    <xf numFmtId="0" fontId="77" fillId="0" borderId="11" xfId="0" applyFont="1" applyBorder="1" applyAlignment="1" applyProtection="1">
      <alignment horizontal="left" vertical="center"/>
      <protection/>
    </xf>
    <xf numFmtId="0" fontId="77" fillId="0" borderId="11" xfId="0" applyFont="1" applyFill="1" applyBorder="1" applyAlignment="1" applyProtection="1">
      <alignment horizontal="left" vertical="center"/>
      <protection/>
    </xf>
    <xf numFmtId="0" fontId="77" fillId="0" borderId="11" xfId="0" applyFont="1" applyFill="1" applyBorder="1" applyAlignment="1" applyProtection="1">
      <alignment horizontal="center" vertical="center"/>
      <protection/>
    </xf>
    <xf numFmtId="0" fontId="80" fillId="0" borderId="11" xfId="0" applyFont="1" applyFill="1" applyBorder="1" applyAlignment="1" applyProtection="1">
      <alignment horizontal="right" vertical="center"/>
      <protection/>
    </xf>
    <xf numFmtId="0" fontId="0" fillId="0" borderId="19" xfId="0" applyFont="1" applyFill="1" applyBorder="1" applyAlignment="1" applyProtection="1">
      <alignment vertical="center"/>
      <protection/>
    </xf>
    <xf numFmtId="189" fontId="77" fillId="0" borderId="19" xfId="0" applyNumberFormat="1" applyFont="1" applyFill="1" applyBorder="1" applyAlignment="1" applyProtection="1">
      <alignment horizontal="right" vertical="center"/>
      <protection/>
    </xf>
    <xf numFmtId="0" fontId="77" fillId="0" borderId="19" xfId="0" applyFont="1" applyBorder="1" applyAlignment="1" applyProtection="1">
      <alignment horizontal="left" vertical="center"/>
      <protection/>
    </xf>
    <xf numFmtId="0" fontId="77" fillId="0" borderId="19" xfId="0" applyFont="1" applyFill="1" applyBorder="1" applyAlignment="1" applyProtection="1">
      <alignment horizontal="left" vertical="center"/>
      <protection/>
    </xf>
    <xf numFmtId="0" fontId="80" fillId="0" borderId="19" xfId="0" applyFont="1" applyFill="1" applyBorder="1" applyAlignment="1" applyProtection="1">
      <alignment horizontal="right" vertical="center"/>
      <protection/>
    </xf>
    <xf numFmtId="0" fontId="80" fillId="0" borderId="27" xfId="0" applyFont="1" applyFill="1" applyBorder="1" applyAlignment="1" applyProtection="1">
      <alignment horizontal="right" vertical="center"/>
      <protection/>
    </xf>
    <xf numFmtId="0" fontId="80" fillId="0" borderId="0" xfId="0" applyFont="1" applyFill="1" applyBorder="1" applyAlignment="1" applyProtection="1">
      <alignment horizontal="left" vertical="center"/>
      <protection/>
    </xf>
    <xf numFmtId="0" fontId="0" fillId="0" borderId="0" xfId="0" applyFill="1" applyBorder="1" applyAlignment="1" applyProtection="1">
      <alignment vertical="center"/>
      <protection/>
    </xf>
    <xf numFmtId="176" fontId="77" fillId="0" borderId="0" xfId="0" applyNumberFormat="1" applyFont="1" applyFill="1" applyBorder="1" applyAlignment="1" applyProtection="1">
      <alignment horizontal="right" vertical="center"/>
      <protection/>
    </xf>
    <xf numFmtId="176" fontId="77" fillId="0" borderId="0" xfId="0" applyNumberFormat="1" applyFont="1" applyFill="1" applyBorder="1" applyAlignment="1" applyProtection="1">
      <alignment horizontal="center" vertical="center"/>
      <protection/>
    </xf>
    <xf numFmtId="176" fontId="77" fillId="0" borderId="29" xfId="0" applyNumberFormat="1" applyFont="1" applyFill="1" applyBorder="1" applyAlignment="1" applyProtection="1">
      <alignment horizontal="right" vertical="center"/>
      <protection/>
    </xf>
    <xf numFmtId="0" fontId="77" fillId="0" borderId="0" xfId="0" applyFont="1" applyFill="1" applyBorder="1" applyAlignment="1" applyProtection="1">
      <alignment horizontal="left" vertical="center"/>
      <protection/>
    </xf>
    <xf numFmtId="0" fontId="80" fillId="0" borderId="11" xfId="0" applyFont="1" applyBorder="1" applyAlignment="1" applyProtection="1">
      <alignment horizontal="center" vertical="center"/>
      <protection/>
    </xf>
    <xf numFmtId="0" fontId="80" fillId="0" borderId="0" xfId="0" applyFont="1" applyBorder="1" applyAlignment="1" applyProtection="1">
      <alignment horizontal="left" vertical="center" indent="1"/>
      <protection/>
    </xf>
    <xf numFmtId="0" fontId="80" fillId="0" borderId="29" xfId="0" applyFont="1" applyBorder="1" applyAlignment="1" applyProtection="1">
      <alignment horizontal="left" vertical="center" indent="1"/>
      <protection/>
    </xf>
    <xf numFmtId="0" fontId="77" fillId="0" borderId="0" xfId="0" applyFont="1" applyBorder="1" applyAlignment="1" applyProtection="1">
      <alignment horizontal="left" vertical="center" indent="1"/>
      <protection/>
    </xf>
    <xf numFmtId="0" fontId="77" fillId="0" borderId="29" xfId="0" applyFont="1" applyBorder="1" applyAlignment="1" applyProtection="1">
      <alignment vertical="center"/>
      <protection/>
    </xf>
    <xf numFmtId="0" fontId="77" fillId="0" borderId="0" xfId="0" applyFont="1" applyBorder="1" applyAlignment="1" applyProtection="1">
      <alignment vertical="center"/>
      <protection/>
    </xf>
    <xf numFmtId="0" fontId="77" fillId="0" borderId="15" xfId="0" applyFont="1" applyBorder="1" applyAlignment="1" applyProtection="1">
      <alignment vertical="center"/>
      <protection/>
    </xf>
    <xf numFmtId="0" fontId="77" fillId="0" borderId="15" xfId="0" applyFont="1" applyBorder="1" applyAlignment="1" applyProtection="1">
      <alignment horizontal="center" vertical="center"/>
      <protection/>
    </xf>
    <xf numFmtId="0" fontId="77" fillId="0" borderId="34" xfId="0" applyFont="1" applyBorder="1" applyAlignment="1" applyProtection="1">
      <alignment vertical="center"/>
      <protection/>
    </xf>
    <xf numFmtId="0" fontId="100" fillId="20" borderId="14" xfId="0" applyFont="1" applyFill="1" applyBorder="1" applyAlignment="1">
      <alignment horizontal="center" vertical="center"/>
    </xf>
    <xf numFmtId="0" fontId="99" fillId="0" borderId="0" xfId="0" applyFont="1" applyAlignment="1">
      <alignment vertical="center"/>
    </xf>
    <xf numFmtId="0" fontId="73" fillId="0" borderId="12" xfId="0" applyFont="1" applyBorder="1" applyAlignment="1">
      <alignment horizontal="left" vertical="center"/>
    </xf>
    <xf numFmtId="0" fontId="73" fillId="0" borderId="25" xfId="0" applyFont="1" applyBorder="1" applyAlignment="1">
      <alignment vertical="center"/>
    </xf>
    <xf numFmtId="0" fontId="73" fillId="0" borderId="0" xfId="0" applyFont="1" applyBorder="1" applyAlignment="1">
      <alignment/>
    </xf>
    <xf numFmtId="0" fontId="73" fillId="0" borderId="18" xfId="0" applyFont="1" applyBorder="1" applyAlignment="1">
      <alignment vertical="center"/>
    </xf>
    <xf numFmtId="0" fontId="73" fillId="0" borderId="14" xfId="0" applyFont="1" applyBorder="1" applyAlignment="1">
      <alignment vertical="center"/>
    </xf>
    <xf numFmtId="9" fontId="73" fillId="0" borderId="14" xfId="0" applyNumberFormat="1" applyFont="1" applyBorder="1" applyAlignment="1">
      <alignment horizontal="center" vertical="center"/>
    </xf>
    <xf numFmtId="0" fontId="73" fillId="0" borderId="14" xfId="0" applyFont="1" applyBorder="1" applyAlignment="1">
      <alignment horizontal="left" vertical="center"/>
    </xf>
    <xf numFmtId="0" fontId="73" fillId="0" borderId="26" xfId="0" applyFont="1" applyBorder="1" applyAlignment="1">
      <alignment vertical="center"/>
    </xf>
    <xf numFmtId="0" fontId="73" fillId="0" borderId="27" xfId="0" applyFont="1" applyBorder="1" applyAlignment="1">
      <alignment vertical="center"/>
    </xf>
    <xf numFmtId="9" fontId="73" fillId="0" borderId="12" xfId="0" applyNumberFormat="1" applyFont="1" applyBorder="1" applyAlignment="1">
      <alignment horizontal="center" vertical="center"/>
    </xf>
    <xf numFmtId="0" fontId="47" fillId="0" borderId="14" xfId="0" applyFont="1" applyBorder="1" applyAlignment="1">
      <alignment vertical="top" wrapText="1"/>
    </xf>
    <xf numFmtId="0" fontId="82" fillId="0" borderId="22" xfId="0" applyFont="1" applyBorder="1" applyAlignment="1" applyProtection="1">
      <alignment horizontal="center" vertical="center"/>
      <protection/>
    </xf>
    <xf numFmtId="0" fontId="82" fillId="0" borderId="16" xfId="0" applyFont="1" applyBorder="1" applyAlignment="1" applyProtection="1">
      <alignment horizontal="center" vertical="center"/>
      <protection/>
    </xf>
    <xf numFmtId="0" fontId="0" fillId="0" borderId="0" xfId="0" applyBorder="1" applyAlignment="1" applyProtection="1">
      <alignment vertical="center"/>
      <protection/>
    </xf>
    <xf numFmtId="0" fontId="45" fillId="0" borderId="0" xfId="0" applyFont="1" applyAlignment="1" applyProtection="1">
      <alignment vertical="center"/>
      <protection/>
    </xf>
    <xf numFmtId="189" fontId="77" fillId="0" borderId="11" xfId="0" applyNumberFormat="1" applyFont="1" applyFill="1" applyBorder="1" applyAlignment="1" applyProtection="1">
      <alignment horizontal="center" vertical="center"/>
      <protection locked="0"/>
    </xf>
    <xf numFmtId="0" fontId="77" fillId="0" borderId="11" xfId="0" applyFont="1" applyFill="1" applyBorder="1" applyAlignment="1" applyProtection="1">
      <alignment horizontal="center" vertical="center"/>
      <protection locked="0"/>
    </xf>
    <xf numFmtId="0" fontId="77" fillId="0" borderId="19" xfId="0" applyFont="1" applyFill="1" applyBorder="1" applyAlignment="1" applyProtection="1">
      <alignment horizontal="center" vertical="center"/>
      <protection locked="0"/>
    </xf>
    <xf numFmtId="189" fontId="77" fillId="0" borderId="11" xfId="0" applyNumberFormat="1" applyFont="1" applyFill="1" applyBorder="1" applyAlignment="1" applyProtection="1">
      <alignment horizontal="right" vertical="center"/>
      <protection locked="0"/>
    </xf>
    <xf numFmtId="0" fontId="93" fillId="0" borderId="39" xfId="0" applyFont="1" applyBorder="1" applyAlignment="1">
      <alignment vertical="center"/>
    </xf>
    <xf numFmtId="0" fontId="73" fillId="0" borderId="50" xfId="0" applyFont="1" applyBorder="1" applyAlignment="1">
      <alignment vertical="center"/>
    </xf>
    <xf numFmtId="0" fontId="73" fillId="0" borderId="28" xfId="0" applyFont="1" applyBorder="1" applyAlignment="1">
      <alignment vertical="center"/>
    </xf>
    <xf numFmtId="0" fontId="73" fillId="0" borderId="29" xfId="0" applyFont="1" applyBorder="1" applyAlignment="1">
      <alignment vertical="center"/>
    </xf>
    <xf numFmtId="0" fontId="72" fillId="0" borderId="51" xfId="0" applyFont="1" applyBorder="1" applyAlignment="1" applyProtection="1">
      <alignment vertical="center"/>
      <protection locked="0"/>
    </xf>
    <xf numFmtId="0" fontId="72" fillId="0" borderId="52" xfId="0" applyFont="1" applyBorder="1" applyAlignment="1">
      <alignment vertical="center"/>
    </xf>
    <xf numFmtId="0" fontId="72" fillId="0" borderId="52" xfId="0" applyFont="1" applyBorder="1" applyAlignment="1" applyProtection="1">
      <alignment vertical="center"/>
      <protection locked="0"/>
    </xf>
    <xf numFmtId="0" fontId="72" fillId="0" borderId="53" xfId="0" applyFont="1" applyBorder="1" applyAlignment="1">
      <alignment vertical="center"/>
    </xf>
    <xf numFmtId="0" fontId="75" fillId="0" borderId="0" xfId="69" applyFont="1" applyAlignment="1" applyProtection="1">
      <alignment vertical="center"/>
      <protection/>
    </xf>
    <xf numFmtId="0" fontId="73" fillId="0" borderId="37" xfId="0" applyNumberFormat="1" applyFont="1" applyBorder="1" applyAlignment="1" applyProtection="1">
      <alignment horizontal="center" vertical="center" wrapText="1"/>
      <protection locked="0"/>
    </xf>
    <xf numFmtId="0" fontId="69" fillId="0" borderId="0" xfId="0" applyFont="1" applyFill="1" applyBorder="1" applyAlignment="1">
      <alignment vertical="center"/>
    </xf>
    <xf numFmtId="41" fontId="69" fillId="0" borderId="0" xfId="50" applyFont="1" applyFill="1" applyBorder="1" applyAlignment="1">
      <alignment vertical="center"/>
    </xf>
    <xf numFmtId="0" fontId="92" fillId="0" borderId="11" xfId="0" applyFont="1" applyBorder="1" applyAlignment="1" applyProtection="1">
      <alignment horizontal="center" vertical="center"/>
      <protection locked="0"/>
    </xf>
    <xf numFmtId="0" fontId="97" fillId="0" borderId="0" xfId="0" applyFont="1" applyAlignment="1">
      <alignment vertical="center"/>
    </xf>
    <xf numFmtId="0" fontId="97" fillId="0" borderId="11" xfId="0" applyFont="1" applyBorder="1" applyAlignment="1">
      <alignment vertical="center"/>
    </xf>
    <xf numFmtId="0" fontId="97" fillId="0" borderId="42" xfId="0" applyFont="1" applyBorder="1" applyAlignment="1">
      <alignment horizontal="center" vertical="center"/>
    </xf>
    <xf numFmtId="0" fontId="97" fillId="0" borderId="38" xfId="0" applyFont="1" applyBorder="1" applyAlignment="1">
      <alignment vertical="center"/>
    </xf>
    <xf numFmtId="0" fontId="97" fillId="0" borderId="43" xfId="0" applyFont="1" applyBorder="1" applyAlignment="1">
      <alignment horizontal="center" vertical="center"/>
    </xf>
    <xf numFmtId="0" fontId="97" fillId="0" borderId="28" xfId="0" applyFont="1" applyBorder="1" applyAlignment="1">
      <alignment vertical="center"/>
    </xf>
    <xf numFmtId="0" fontId="97" fillId="0" borderId="29" xfId="0" applyFont="1" applyBorder="1" applyAlignment="1">
      <alignment vertical="center"/>
    </xf>
    <xf numFmtId="0" fontId="97" fillId="0" borderId="33" xfId="0" applyFont="1" applyBorder="1" applyAlignment="1">
      <alignment vertical="center"/>
    </xf>
    <xf numFmtId="0" fontId="97" fillId="0" borderId="15" xfId="0" applyFont="1" applyBorder="1" applyAlignment="1">
      <alignment vertical="center"/>
    </xf>
    <xf numFmtId="0" fontId="97" fillId="0" borderId="34" xfId="0" applyFont="1" applyBorder="1" applyAlignment="1">
      <alignment vertical="center"/>
    </xf>
    <xf numFmtId="41" fontId="97" fillId="0" borderId="14" xfId="0" applyNumberFormat="1" applyFont="1" applyBorder="1" applyAlignment="1" applyProtection="1">
      <alignment vertical="center"/>
      <protection locked="0"/>
    </xf>
    <xf numFmtId="41" fontId="97" fillId="0" borderId="42" xfId="0" applyNumberFormat="1" applyFont="1" applyBorder="1" applyAlignment="1" applyProtection="1">
      <alignment vertical="center" wrapText="1"/>
      <protection locked="0"/>
    </xf>
    <xf numFmtId="0" fontId="97" fillId="0" borderId="43" xfId="0" applyFont="1" applyBorder="1" applyAlignment="1" applyProtection="1">
      <alignment vertical="center"/>
      <protection locked="0"/>
    </xf>
    <xf numFmtId="0" fontId="97" fillId="0" borderId="42" xfId="0" applyFont="1" applyBorder="1" applyAlignment="1" applyProtection="1">
      <alignment vertical="center"/>
      <protection locked="0"/>
    </xf>
    <xf numFmtId="0" fontId="97" fillId="0" borderId="0" xfId="0" applyFont="1" applyBorder="1" applyAlignment="1" applyProtection="1">
      <alignment horizontal="right" vertical="center"/>
      <protection locked="0"/>
    </xf>
    <xf numFmtId="0" fontId="97" fillId="0" borderId="29" xfId="0" applyFont="1" applyBorder="1" applyAlignment="1" applyProtection="1">
      <alignment horizontal="center" vertical="center"/>
      <protection locked="0"/>
    </xf>
    <xf numFmtId="0" fontId="97" fillId="0" borderId="28" xfId="0" applyFont="1" applyBorder="1" applyAlignment="1" applyProtection="1">
      <alignment horizontal="right" vertical="center"/>
      <protection locked="0"/>
    </xf>
    <xf numFmtId="0" fontId="0" fillId="0" borderId="54"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65" fillId="0" borderId="55" xfId="0" applyFont="1" applyBorder="1" applyAlignment="1">
      <alignment vertical="center"/>
    </xf>
    <xf numFmtId="41" fontId="65" fillId="0" borderId="53" xfId="0" applyNumberFormat="1" applyFont="1" applyBorder="1" applyAlignment="1">
      <alignment vertical="center"/>
    </xf>
    <xf numFmtId="0" fontId="44" fillId="0" borderId="0" xfId="0" applyFont="1" applyBorder="1" applyAlignment="1" applyProtection="1">
      <alignment horizontal="left" vertical="center" wrapText="1"/>
      <protection locked="0"/>
    </xf>
    <xf numFmtId="0" fontId="47" fillId="0" borderId="29" xfId="0" applyFont="1" applyBorder="1" applyAlignment="1" applyProtection="1">
      <alignment horizontal="left" vertical="center"/>
      <protection locked="0"/>
    </xf>
    <xf numFmtId="0" fontId="77" fillId="0" borderId="56" xfId="0" applyFont="1" applyFill="1" applyBorder="1" applyAlignment="1" applyProtection="1">
      <alignment horizontal="center" vertical="center" shrinkToFit="1"/>
      <protection locked="0"/>
    </xf>
    <xf numFmtId="0" fontId="77" fillId="0" borderId="57" xfId="0" applyFont="1" applyFill="1" applyBorder="1" applyAlignment="1" applyProtection="1">
      <alignment horizontal="center" vertical="center" shrinkToFit="1"/>
      <protection locked="0"/>
    </xf>
    <xf numFmtId="0" fontId="77" fillId="0" borderId="58" xfId="0" applyFont="1" applyFill="1" applyBorder="1" applyAlignment="1" applyProtection="1">
      <alignment horizontal="center" vertical="center" shrinkToFit="1"/>
      <protection locked="0"/>
    </xf>
    <xf numFmtId="0" fontId="44" fillId="0" borderId="15" xfId="0" applyFont="1" applyBorder="1" applyAlignment="1" applyProtection="1">
      <alignment horizontal="left" vertical="center" wrapText="1"/>
      <protection locked="0"/>
    </xf>
    <xf numFmtId="0" fontId="47" fillId="0" borderId="34" xfId="0" applyFont="1" applyBorder="1" applyAlignment="1" applyProtection="1">
      <alignment horizontal="left" vertical="center"/>
      <protection locked="0"/>
    </xf>
    <xf numFmtId="0" fontId="44" fillId="0" borderId="28" xfId="0" applyFont="1" applyBorder="1" applyAlignment="1" applyProtection="1">
      <alignment horizontal="left" vertical="center"/>
      <protection locked="0"/>
    </xf>
    <xf numFmtId="0" fontId="44" fillId="0" borderId="33" xfId="0" applyFont="1" applyBorder="1" applyAlignment="1" applyProtection="1">
      <alignment horizontal="left" vertical="center"/>
      <protection locked="0"/>
    </xf>
    <xf numFmtId="41" fontId="47" fillId="0" borderId="0" xfId="50" applyFont="1" applyAlignment="1" applyProtection="1">
      <alignment vertical="center" wrapText="1"/>
      <protection locked="0"/>
    </xf>
    <xf numFmtId="0" fontId="65" fillId="0" borderId="22" xfId="0" applyFont="1" applyBorder="1" applyAlignment="1" quotePrefix="1">
      <alignment horizontal="left" vertical="center" indent="1"/>
    </xf>
    <xf numFmtId="0" fontId="65" fillId="0" borderId="0" xfId="0" applyFont="1" applyBorder="1" applyAlignment="1">
      <alignment horizontal="left" vertical="center" indent="1"/>
    </xf>
    <xf numFmtId="0" fontId="65" fillId="0" borderId="16" xfId="0" applyFont="1" applyBorder="1" applyAlignment="1">
      <alignment horizontal="left" vertical="center" indent="1"/>
    </xf>
    <xf numFmtId="0" fontId="65" fillId="0" borderId="19" xfId="0" applyFont="1" applyBorder="1" applyAlignment="1" quotePrefix="1">
      <alignment horizontal="left" vertical="center" indent="1"/>
    </xf>
    <xf numFmtId="0" fontId="65" fillId="0" borderId="19" xfId="0" applyFont="1" applyBorder="1" applyAlignment="1">
      <alignment horizontal="left" vertical="center" indent="1"/>
    </xf>
    <xf numFmtId="41" fontId="63" fillId="0" borderId="14" xfId="0" applyNumberFormat="1" applyFont="1" applyBorder="1" applyAlignment="1" applyProtection="1">
      <alignment vertical="center"/>
      <protection locked="0"/>
    </xf>
    <xf numFmtId="0" fontId="66" fillId="0" borderId="19" xfId="0" applyFont="1" applyBorder="1" applyAlignment="1">
      <alignment horizontal="center" vertical="center"/>
    </xf>
    <xf numFmtId="0" fontId="102" fillId="0" borderId="0" xfId="0" applyFont="1" applyAlignment="1">
      <alignment horizontal="center" vertical="center"/>
    </xf>
    <xf numFmtId="0" fontId="66" fillId="0" borderId="19" xfId="0" applyFont="1" applyBorder="1" applyAlignment="1">
      <alignment horizontal="center" vertical="center" wrapText="1"/>
    </xf>
    <xf numFmtId="0" fontId="66" fillId="0" borderId="0" xfId="0" applyFont="1" applyBorder="1" applyAlignment="1">
      <alignment horizontal="center" vertical="center" wrapText="1"/>
    </xf>
    <xf numFmtId="0" fontId="0" fillId="0" borderId="22" xfId="0" applyBorder="1" applyAlignment="1">
      <alignment vertical="center"/>
    </xf>
    <xf numFmtId="0" fontId="47" fillId="0" borderId="0" xfId="68" applyFont="1" applyAlignment="1">
      <alignment horizontal="left" wrapText="1"/>
      <protection/>
    </xf>
    <xf numFmtId="0" fontId="92" fillId="0" borderId="0" xfId="0" applyFont="1" applyAlignment="1">
      <alignment vertical="center"/>
    </xf>
    <xf numFmtId="0" fontId="66" fillId="0" borderId="0" xfId="0" applyFont="1" applyBorder="1" applyAlignment="1" quotePrefix="1">
      <alignment vertical="center"/>
    </xf>
    <xf numFmtId="0" fontId="66" fillId="0" borderId="19" xfId="0" applyFont="1" applyBorder="1" applyAlignment="1">
      <alignment horizontal="left" vertical="center"/>
    </xf>
    <xf numFmtId="0" fontId="66" fillId="0" borderId="20" xfId="0" applyFont="1" applyBorder="1" applyAlignment="1">
      <alignment horizontal="left" vertical="center"/>
    </xf>
    <xf numFmtId="0" fontId="74" fillId="0" borderId="22" xfId="0" applyFont="1" applyBorder="1" applyAlignment="1">
      <alignment vertical="center"/>
    </xf>
    <xf numFmtId="0" fontId="65" fillId="0" borderId="24" xfId="0" applyFont="1" applyBorder="1" applyAlignment="1">
      <alignment vertical="center"/>
    </xf>
    <xf numFmtId="0" fontId="74" fillId="0" borderId="24" xfId="0" applyFont="1" applyBorder="1" applyAlignment="1">
      <alignment vertical="center" wrapText="1"/>
    </xf>
    <xf numFmtId="0" fontId="74" fillId="0" borderId="19" xfId="0" applyFont="1" applyBorder="1" applyAlignment="1">
      <alignment vertical="center"/>
    </xf>
    <xf numFmtId="0" fontId="104" fillId="0" borderId="22" xfId="69" applyFont="1" applyBorder="1" applyAlignment="1" applyProtection="1">
      <alignment vertical="center"/>
      <protection/>
    </xf>
    <xf numFmtId="0" fontId="92" fillId="0" borderId="26" xfId="0" applyFont="1" applyBorder="1" applyAlignment="1">
      <alignment vertical="center"/>
    </xf>
    <xf numFmtId="49" fontId="105" fillId="0" borderId="21" xfId="0" applyNumberFormat="1" applyFont="1" applyBorder="1" applyAlignment="1">
      <alignment horizontal="left" vertical="center"/>
    </xf>
    <xf numFmtId="49" fontId="47" fillId="0" borderId="16" xfId="0" applyNumberFormat="1" applyFont="1" applyFill="1" applyBorder="1" applyAlignment="1">
      <alignment vertical="center"/>
    </xf>
    <xf numFmtId="0" fontId="65" fillId="0" borderId="19" xfId="0" applyFont="1" applyBorder="1" applyAlignment="1" quotePrefix="1">
      <alignment horizontal="left" vertical="center" wrapText="1"/>
    </xf>
    <xf numFmtId="0" fontId="65" fillId="0" borderId="19" xfId="0" applyFont="1" applyBorder="1" applyAlignment="1">
      <alignment horizontal="center" vertical="center" wrapText="1"/>
    </xf>
    <xf numFmtId="0" fontId="65" fillId="0" borderId="22" xfId="0" applyFont="1" applyBorder="1" applyAlignment="1">
      <alignment horizontal="left" vertical="center" indent="1"/>
    </xf>
    <xf numFmtId="0" fontId="66" fillId="0" borderId="0" xfId="0" applyFont="1" applyBorder="1" applyAlignment="1">
      <alignment horizontal="left" vertical="center"/>
    </xf>
    <xf numFmtId="41" fontId="77" fillId="0" borderId="26" xfId="50" applyFont="1" applyBorder="1" applyAlignment="1" applyProtection="1">
      <alignment vertical="center"/>
      <protection locked="0"/>
    </xf>
    <xf numFmtId="41" fontId="77" fillId="0" borderId="11" xfId="50" applyFont="1" applyBorder="1" applyAlignment="1" applyProtection="1">
      <alignment vertical="center"/>
      <protection locked="0"/>
    </xf>
    <xf numFmtId="41" fontId="77" fillId="0" borderId="27" xfId="50" applyFont="1" applyBorder="1" applyAlignment="1" applyProtection="1">
      <alignment vertical="center"/>
      <protection locked="0"/>
    </xf>
    <xf numFmtId="176" fontId="77" fillId="0" borderId="59" xfId="0" applyNumberFormat="1" applyFont="1" applyBorder="1" applyAlignment="1" applyProtection="1">
      <alignment horizontal="center" vertical="center"/>
      <protection locked="0"/>
    </xf>
    <xf numFmtId="176" fontId="77" fillId="0" borderId="60" xfId="0" applyNumberFormat="1" applyFont="1" applyBorder="1" applyAlignment="1" applyProtection="1">
      <alignment horizontal="center" vertical="center"/>
      <protection locked="0"/>
    </xf>
    <xf numFmtId="176" fontId="77" fillId="0" borderId="61" xfId="0" applyNumberFormat="1" applyFont="1" applyBorder="1" applyAlignment="1" applyProtection="1">
      <alignment horizontal="center" vertical="center"/>
      <protection locked="0"/>
    </xf>
    <xf numFmtId="176" fontId="77" fillId="0" borderId="62" xfId="0" applyNumberFormat="1" applyFont="1" applyFill="1" applyBorder="1" applyAlignment="1" applyProtection="1">
      <alignment horizontal="center" vertical="center"/>
      <protection locked="0"/>
    </xf>
    <xf numFmtId="176" fontId="77" fillId="0" borderId="22" xfId="0" applyNumberFormat="1" applyFont="1" applyBorder="1" applyAlignment="1" applyProtection="1">
      <alignment horizontal="center" vertical="center"/>
      <protection locked="0"/>
    </xf>
    <xf numFmtId="0" fontId="73" fillId="0" borderId="14" xfId="0" applyFont="1" applyBorder="1" applyAlignment="1">
      <alignment horizontal="center" vertical="center" wrapText="1"/>
    </xf>
    <xf numFmtId="0" fontId="50" fillId="0" borderId="0" xfId="0" applyFont="1" applyBorder="1" applyAlignment="1">
      <alignment horizontal="left" vertical="center"/>
    </xf>
    <xf numFmtId="0" fontId="0" fillId="0" borderId="21" xfId="0" applyBorder="1" applyAlignment="1">
      <alignment vertical="center"/>
    </xf>
    <xf numFmtId="0" fontId="0" fillId="0" borderId="23" xfId="0" applyBorder="1" applyAlignment="1">
      <alignment vertical="center"/>
    </xf>
    <xf numFmtId="0" fontId="65" fillId="0" borderId="17" xfId="0" applyFont="1" applyBorder="1" applyAlignment="1">
      <alignment vertical="center" wrapText="1"/>
    </xf>
    <xf numFmtId="0" fontId="65" fillId="0" borderId="17" xfId="0" applyFont="1" applyBorder="1" applyAlignment="1">
      <alignment vertical="center"/>
    </xf>
    <xf numFmtId="0" fontId="118" fillId="0" borderId="0" xfId="0" applyFont="1" applyAlignment="1">
      <alignment vertical="center"/>
    </xf>
    <xf numFmtId="49" fontId="50" fillId="0" borderId="16" xfId="0" applyNumberFormat="1" applyFont="1" applyBorder="1" applyAlignment="1">
      <alignment vertical="center"/>
    </xf>
    <xf numFmtId="0" fontId="0" fillId="0" borderId="0" xfId="0" applyBorder="1" applyAlignment="1">
      <alignment vertical="center"/>
    </xf>
    <xf numFmtId="0" fontId="81" fillId="0" borderId="63" xfId="0" applyFont="1" applyBorder="1" applyAlignment="1" applyProtection="1">
      <alignment horizontal="center" vertical="center" wrapText="1"/>
      <protection/>
    </xf>
    <xf numFmtId="176" fontId="77" fillId="0" borderId="64" xfId="0" applyNumberFormat="1" applyFont="1" applyFill="1" applyBorder="1" applyAlignment="1" applyProtection="1">
      <alignment horizontal="center" vertical="center"/>
      <protection locked="0"/>
    </xf>
    <xf numFmtId="176" fontId="77" fillId="0" borderId="64" xfId="0" applyNumberFormat="1" applyFont="1" applyBorder="1" applyAlignment="1" applyProtection="1">
      <alignment horizontal="center" vertical="center"/>
      <protection locked="0"/>
    </xf>
    <xf numFmtId="176" fontId="77" fillId="0" borderId="65" xfId="0" applyNumberFormat="1" applyFont="1" applyBorder="1" applyAlignment="1" applyProtection="1">
      <alignment horizontal="center" vertical="center"/>
      <protection locked="0"/>
    </xf>
    <xf numFmtId="0" fontId="66" fillId="0" borderId="28" xfId="0" applyFont="1" applyBorder="1" applyAlignment="1">
      <alignment horizontal="left" vertical="center"/>
    </xf>
    <xf numFmtId="0" fontId="66" fillId="0" borderId="29" xfId="0" applyFont="1" applyBorder="1" applyAlignment="1">
      <alignment horizontal="left" vertical="center"/>
    </xf>
    <xf numFmtId="0" fontId="65" fillId="0" borderId="38" xfId="0" applyFont="1" applyBorder="1" applyAlignment="1">
      <alignment vertical="center"/>
    </xf>
    <xf numFmtId="0" fontId="65" fillId="0" borderId="39" xfId="0" applyFont="1" applyBorder="1" applyAlignment="1">
      <alignment horizontal="left" vertical="center"/>
    </xf>
    <xf numFmtId="0" fontId="65" fillId="0" borderId="54" xfId="0" applyFont="1" applyBorder="1" applyAlignment="1">
      <alignment vertical="center"/>
    </xf>
    <xf numFmtId="0" fontId="65" fillId="0" borderId="38" xfId="0" applyFont="1" applyBorder="1" applyAlignment="1">
      <alignment horizontal="left" vertical="center"/>
    </xf>
    <xf numFmtId="0" fontId="66" fillId="0" borderId="28" xfId="0" applyFont="1" applyBorder="1" applyAlignment="1">
      <alignment horizontal="left"/>
    </xf>
    <xf numFmtId="0" fontId="66" fillId="0" borderId="0" xfId="0" applyFont="1" applyBorder="1" applyAlignment="1">
      <alignment horizontal="left"/>
    </xf>
    <xf numFmtId="0" fontId="66" fillId="0" borderId="29" xfId="0" applyFont="1" applyBorder="1" applyAlignment="1">
      <alignment horizontal="left"/>
    </xf>
    <xf numFmtId="0" fontId="119" fillId="0" borderId="0" xfId="0" applyFont="1" applyAlignment="1">
      <alignment vertical="center"/>
    </xf>
    <xf numFmtId="180" fontId="65" fillId="0" borderId="0" xfId="0" applyNumberFormat="1" applyFont="1" applyAlignment="1">
      <alignment horizontal="left" vertical="center"/>
    </xf>
    <xf numFmtId="41" fontId="65" fillId="25" borderId="14" xfId="50" applyFont="1" applyFill="1" applyBorder="1" applyAlignment="1">
      <alignment vertical="center"/>
    </xf>
    <xf numFmtId="41" fontId="73" fillId="0" borderId="44" xfId="50" applyFont="1" applyBorder="1" applyAlignment="1" applyProtection="1">
      <alignment horizontal="center" vertical="center"/>
      <protection locked="0"/>
    </xf>
    <xf numFmtId="41" fontId="73" fillId="0" borderId="23" xfId="50" applyFont="1" applyBorder="1" applyAlignment="1" applyProtection="1">
      <alignment horizontal="center" vertical="center"/>
      <protection locked="0"/>
    </xf>
    <xf numFmtId="41" fontId="73" fillId="0" borderId="47" xfId="50" applyFont="1" applyBorder="1" applyAlignment="1" applyProtection="1">
      <alignment horizontal="center" vertical="center"/>
      <protection locked="0"/>
    </xf>
    <xf numFmtId="41" fontId="73" fillId="0" borderId="66" xfId="50" applyFont="1" applyBorder="1" applyAlignment="1" applyProtection="1">
      <alignment horizontal="center" vertical="center"/>
      <protection locked="0"/>
    </xf>
    <xf numFmtId="0" fontId="73" fillId="0" borderId="54" xfId="0" applyFont="1" applyBorder="1" applyAlignment="1">
      <alignment horizontal="center" vertical="center" wrapText="1"/>
    </xf>
    <xf numFmtId="41" fontId="73" fillId="0" borderId="67" xfId="50" applyFont="1" applyBorder="1" applyAlignment="1" applyProtection="1">
      <alignment horizontal="center" vertical="center"/>
      <protection locked="0"/>
    </xf>
    <xf numFmtId="41" fontId="73" fillId="0" borderId="49" xfId="50" applyFont="1" applyBorder="1" applyAlignment="1" applyProtection="1">
      <alignment horizontal="center" vertical="center"/>
      <protection locked="0"/>
    </xf>
    <xf numFmtId="41" fontId="73" fillId="0" borderId="34" xfId="50" applyFont="1" applyBorder="1" applyAlignment="1" applyProtection="1">
      <alignment horizontal="center" vertical="center"/>
      <protection locked="0"/>
    </xf>
    <xf numFmtId="41" fontId="65" fillId="0" borderId="24" xfId="50" applyFont="1" applyBorder="1" applyAlignment="1" applyProtection="1">
      <alignment vertical="center"/>
      <protection/>
    </xf>
    <xf numFmtId="41" fontId="65" fillId="20" borderId="22" xfId="50" applyFont="1" applyFill="1" applyBorder="1" applyAlignment="1" applyProtection="1">
      <alignment horizontal="center" vertical="center"/>
      <protection locked="0"/>
    </xf>
    <xf numFmtId="191" fontId="65" fillId="0" borderId="0" xfId="0" applyNumberFormat="1" applyFont="1" applyBorder="1" applyAlignment="1">
      <alignment vertical="center" wrapText="1"/>
    </xf>
    <xf numFmtId="41" fontId="65" fillId="0" borderId="0" xfId="50" applyFont="1" applyBorder="1" applyAlignment="1" applyProtection="1">
      <alignment vertical="center"/>
      <protection/>
    </xf>
    <xf numFmtId="0" fontId="65" fillId="0" borderId="39" xfId="0" applyFont="1" applyFill="1" applyBorder="1" applyAlignment="1">
      <alignment vertical="center"/>
    </xf>
    <xf numFmtId="0" fontId="65" fillId="0" borderId="19" xfId="0" applyFont="1" applyFill="1" applyBorder="1" applyAlignment="1">
      <alignment vertical="center"/>
    </xf>
    <xf numFmtId="0" fontId="65" fillId="0" borderId="50" xfId="0" applyFont="1" applyFill="1" applyBorder="1" applyAlignment="1">
      <alignment vertical="center"/>
    </xf>
    <xf numFmtId="41" fontId="65" fillId="0" borderId="0" xfId="50" applyFont="1" applyBorder="1" applyAlignment="1" applyProtection="1">
      <alignment horizontal="center" vertical="center"/>
      <protection locked="0"/>
    </xf>
    <xf numFmtId="41" fontId="65" fillId="0" borderId="12" xfId="50" applyFont="1" applyBorder="1" applyAlignment="1" applyProtection="1">
      <alignment horizontal="center" vertical="center"/>
      <protection locked="0"/>
    </xf>
    <xf numFmtId="0" fontId="73" fillId="0" borderId="15" xfId="0" applyFont="1" applyFill="1" applyBorder="1" applyAlignment="1">
      <alignment horizontal="left" vertical="center" indent="1"/>
    </xf>
    <xf numFmtId="0" fontId="73" fillId="0" borderId="15" xfId="0" applyFont="1" applyBorder="1" applyAlignment="1" applyProtection="1">
      <alignment horizontal="left" vertical="center" indent="1"/>
      <protection locked="0"/>
    </xf>
    <xf numFmtId="41" fontId="73" fillId="0" borderId="15" xfId="50" applyFont="1" applyBorder="1" applyAlignment="1" applyProtection="1">
      <alignment horizontal="left" vertical="center" indent="1"/>
      <protection locked="0"/>
    </xf>
    <xf numFmtId="41" fontId="73" fillId="0" borderId="34" xfId="50" applyFont="1" applyBorder="1" applyAlignment="1" applyProtection="1">
      <alignment horizontal="left" vertical="center" indent="1"/>
      <protection locked="0"/>
    </xf>
    <xf numFmtId="0" fontId="72" fillId="0" borderId="28" xfId="0" applyFont="1" applyBorder="1" applyAlignment="1" applyProtection="1">
      <alignment vertical="center"/>
      <protection locked="0"/>
    </xf>
    <xf numFmtId="0" fontId="72" fillId="0" borderId="0" xfId="0" applyFont="1" applyBorder="1" applyAlignment="1">
      <alignment vertical="center"/>
    </xf>
    <xf numFmtId="0" fontId="72" fillId="0" borderId="0" xfId="0" applyFont="1" applyBorder="1" applyAlignment="1" applyProtection="1">
      <alignment vertical="center"/>
      <protection locked="0"/>
    </xf>
    <xf numFmtId="0" fontId="72" fillId="0" borderId="29" xfId="0" applyFont="1" applyBorder="1" applyAlignment="1">
      <alignment vertical="center"/>
    </xf>
    <xf numFmtId="0" fontId="77" fillId="0" borderId="11" xfId="0" applyFont="1" applyBorder="1" applyAlignment="1" applyProtection="1">
      <alignment horizontal="center" vertical="center"/>
      <protection locked="0"/>
    </xf>
    <xf numFmtId="0" fontId="81" fillId="0" borderId="11" xfId="0" applyFont="1" applyBorder="1" applyAlignment="1" applyProtection="1">
      <alignment horizontal="left" vertical="center" wrapText="1"/>
      <protection locked="0"/>
    </xf>
    <xf numFmtId="0" fontId="81" fillId="0" borderId="11" xfId="0" applyFont="1" applyBorder="1" applyAlignment="1" applyProtection="1">
      <alignment horizontal="left" vertical="center"/>
      <protection locked="0"/>
    </xf>
    <xf numFmtId="0" fontId="47" fillId="0" borderId="14" xfId="0" applyFont="1" applyBorder="1" applyAlignment="1" applyProtection="1">
      <alignment horizontal="center" vertical="center"/>
      <protection locked="0"/>
    </xf>
    <xf numFmtId="0" fontId="47" fillId="0" borderId="0" xfId="0" applyFont="1" applyBorder="1" applyAlignment="1">
      <alignment horizontal="right" vertical="center"/>
    </xf>
    <xf numFmtId="0" fontId="47" fillId="0" borderId="0" xfId="0" applyFont="1" applyFill="1" applyBorder="1" applyAlignment="1" applyProtection="1">
      <alignment vertical="center"/>
      <protection locked="0"/>
    </xf>
    <xf numFmtId="0" fontId="47" fillId="0" borderId="21" xfId="0" applyFont="1" applyBorder="1" applyAlignment="1">
      <alignment vertical="center"/>
    </xf>
    <xf numFmtId="41" fontId="73" fillId="0" borderId="68" xfId="50" applyFont="1" applyBorder="1" applyAlignment="1" applyProtection="1">
      <alignment horizontal="center" vertical="center"/>
      <protection locked="0"/>
    </xf>
    <xf numFmtId="0" fontId="62" fillId="0" borderId="0" xfId="68" applyFont="1" applyAlignment="1" quotePrefix="1">
      <alignment horizontal="left" vertical="center"/>
      <protection/>
    </xf>
    <xf numFmtId="0" fontId="56" fillId="0" borderId="0" xfId="68" applyFont="1" applyAlignment="1">
      <alignment horizontal="left" vertical="center" wrapText="1"/>
      <protection/>
    </xf>
    <xf numFmtId="0" fontId="60" fillId="0" borderId="0" xfId="68" applyFont="1" applyAlignment="1">
      <alignment horizontal="left" vertical="center" wrapText="1"/>
      <protection/>
    </xf>
    <xf numFmtId="0" fontId="47" fillId="0" borderId="0" xfId="68" applyFont="1" applyAlignment="1" quotePrefix="1">
      <alignment horizontal="left" vertical="center"/>
      <protection/>
    </xf>
    <xf numFmtId="0" fontId="56" fillId="0" borderId="0" xfId="68" applyFont="1" applyAlignment="1" quotePrefix="1">
      <alignment horizontal="left" vertical="center"/>
      <protection/>
    </xf>
    <xf numFmtId="0" fontId="56" fillId="0" borderId="0" xfId="68" applyFont="1" applyAlignment="1" quotePrefix="1">
      <alignment horizontal="left" vertical="center" wrapText="1"/>
      <protection/>
    </xf>
    <xf numFmtId="0" fontId="47" fillId="0" borderId="0" xfId="68" applyFont="1" applyAlignment="1" quotePrefix="1">
      <alignment horizontal="left" vertical="justify" wrapText="1"/>
      <protection/>
    </xf>
    <xf numFmtId="0" fontId="56" fillId="0" borderId="0" xfId="68" applyFont="1" applyAlignment="1" quotePrefix="1">
      <alignment horizontal="left" vertical="justify" wrapText="1"/>
      <protection/>
    </xf>
    <xf numFmtId="0" fontId="21" fillId="0" borderId="0" xfId="68" applyFont="1" applyAlignment="1">
      <alignment horizontal="left" vertical="center" wrapText="1"/>
      <protection/>
    </xf>
    <xf numFmtId="0" fontId="56" fillId="0" borderId="0" xfId="68" applyFont="1" applyAlignment="1" quotePrefix="1">
      <alignment horizontal="center" vertical="center" wrapText="1"/>
      <protection/>
    </xf>
    <xf numFmtId="0" fontId="56" fillId="0" borderId="0" xfId="68" applyFont="1" applyAlignment="1">
      <alignment horizontal="center" vertical="center" wrapText="1"/>
      <protection/>
    </xf>
    <xf numFmtId="0" fontId="62" fillId="0" borderId="0" xfId="68" applyFont="1" applyAlignment="1">
      <alignment horizontal="left" vertical="center" wrapText="1" indent="1"/>
      <protection/>
    </xf>
    <xf numFmtId="0" fontId="53" fillId="0" borderId="0" xfId="68" applyFont="1" applyAlignment="1">
      <alignment horizontal="center" vertical="center"/>
      <protection/>
    </xf>
    <xf numFmtId="0" fontId="56" fillId="0" borderId="0" xfId="0" applyFont="1" applyAlignment="1">
      <alignment horizontal="left" vertical="center" shrinkToFit="1"/>
    </xf>
    <xf numFmtId="0" fontId="73" fillId="0" borderId="22" xfId="0" applyFont="1" applyBorder="1" applyAlignment="1">
      <alignment horizontal="left" vertical="center"/>
    </xf>
    <xf numFmtId="0" fontId="73" fillId="0" borderId="0" xfId="0" applyFont="1" applyBorder="1" applyAlignment="1">
      <alignment horizontal="left" vertical="center"/>
    </xf>
    <xf numFmtId="0" fontId="73" fillId="0" borderId="16" xfId="0" applyFont="1" applyBorder="1" applyAlignment="1">
      <alignment horizontal="left" vertical="center"/>
    </xf>
    <xf numFmtId="0" fontId="73" fillId="0" borderId="24" xfId="0" applyFont="1" applyBorder="1" applyAlignment="1">
      <alignment horizontal="left" vertical="center"/>
    </xf>
    <xf numFmtId="0" fontId="73" fillId="0" borderId="12" xfId="0" applyFont="1" applyBorder="1" applyAlignment="1">
      <alignment horizontal="left" vertical="center"/>
    </xf>
    <xf numFmtId="0" fontId="73" fillId="0" borderId="25" xfId="0" applyFont="1" applyBorder="1" applyAlignment="1">
      <alignment horizontal="left" vertical="center"/>
    </xf>
    <xf numFmtId="9" fontId="73" fillId="0" borderId="17" xfId="0" applyNumberFormat="1" applyFont="1" applyBorder="1" applyAlignment="1">
      <alignment horizontal="center" vertical="center"/>
    </xf>
    <xf numFmtId="9" fontId="73" fillId="0" borderId="23" xfId="0" applyNumberFormat="1" applyFont="1" applyBorder="1" applyAlignment="1">
      <alignment horizontal="center" vertical="center"/>
    </xf>
    <xf numFmtId="0" fontId="73" fillId="0" borderId="17" xfId="0" applyFont="1" applyBorder="1" applyAlignment="1">
      <alignment horizontal="left" vertical="center"/>
    </xf>
    <xf numFmtId="0" fontId="73" fillId="0" borderId="23" xfId="0" applyFont="1" applyBorder="1" applyAlignment="1">
      <alignment horizontal="left" vertical="center"/>
    </xf>
    <xf numFmtId="0" fontId="73" fillId="0" borderId="26" xfId="0" applyFont="1" applyBorder="1" applyAlignment="1">
      <alignment horizontal="center" vertical="center"/>
    </xf>
    <xf numFmtId="0" fontId="73" fillId="0" borderId="27" xfId="0" applyFont="1" applyBorder="1" applyAlignment="1">
      <alignment horizontal="center" vertical="center"/>
    </xf>
    <xf numFmtId="0" fontId="100" fillId="20" borderId="14" xfId="0" applyFont="1" applyFill="1" applyBorder="1" applyAlignment="1">
      <alignment horizontal="center" vertical="center"/>
    </xf>
    <xf numFmtId="0" fontId="73" fillId="0" borderId="18" xfId="0" applyFont="1" applyBorder="1" applyAlignment="1">
      <alignment horizontal="center" vertical="center"/>
    </xf>
    <xf numFmtId="0" fontId="73" fillId="0" borderId="20" xfId="0" applyFont="1" applyBorder="1" applyAlignment="1">
      <alignment horizontal="center" vertical="center"/>
    </xf>
    <xf numFmtId="0" fontId="73" fillId="0" borderId="24" xfId="0" applyFont="1" applyBorder="1" applyAlignment="1">
      <alignment horizontal="center" vertical="center"/>
    </xf>
    <xf numFmtId="0" fontId="73" fillId="0" borderId="25" xfId="0" applyFont="1" applyBorder="1" applyAlignment="1">
      <alignment horizontal="center" vertical="center"/>
    </xf>
    <xf numFmtId="0" fontId="102" fillId="0" borderId="0" xfId="0" applyFont="1" applyAlignment="1">
      <alignment horizontal="center" vertical="center"/>
    </xf>
    <xf numFmtId="0" fontId="100" fillId="20" borderId="26" xfId="0" applyFont="1" applyFill="1" applyBorder="1" applyAlignment="1">
      <alignment horizontal="center" vertical="center"/>
    </xf>
    <xf numFmtId="0" fontId="100" fillId="20" borderId="27" xfId="0" applyFont="1" applyFill="1" applyBorder="1" applyAlignment="1">
      <alignment horizontal="center" vertical="center"/>
    </xf>
    <xf numFmtId="0" fontId="73" fillId="0" borderId="18" xfId="0" applyFont="1" applyBorder="1" applyAlignment="1">
      <alignment horizontal="left" vertical="center"/>
    </xf>
    <xf numFmtId="0" fontId="73" fillId="0" borderId="19" xfId="0" applyFont="1" applyBorder="1" applyAlignment="1">
      <alignment horizontal="left" vertical="center"/>
    </xf>
    <xf numFmtId="0" fontId="73" fillId="0" borderId="20" xfId="0" applyFont="1" applyBorder="1" applyAlignment="1">
      <alignment horizontal="left" vertical="center"/>
    </xf>
    <xf numFmtId="0" fontId="73" fillId="0" borderId="19" xfId="0" applyFont="1" applyBorder="1" applyAlignment="1">
      <alignment horizontal="center" vertical="center"/>
    </xf>
    <xf numFmtId="0" fontId="65" fillId="0" borderId="14" xfId="0" applyFont="1" applyBorder="1" applyAlignment="1">
      <alignment horizontal="center" vertical="center"/>
    </xf>
    <xf numFmtId="0" fontId="65" fillId="0" borderId="22" xfId="0" applyFont="1" applyBorder="1" applyAlignment="1">
      <alignment horizontal="left" vertical="center" wrapText="1"/>
    </xf>
    <xf numFmtId="0" fontId="65" fillId="0" borderId="0" xfId="0" applyFont="1" applyBorder="1" applyAlignment="1">
      <alignment horizontal="left" vertical="center" wrapText="1"/>
    </xf>
    <xf numFmtId="0" fontId="65" fillId="0" borderId="16" xfId="0" applyFont="1" applyBorder="1" applyAlignment="1">
      <alignment horizontal="left" vertical="center" wrapText="1"/>
    </xf>
    <xf numFmtId="0" fontId="65" fillId="0" borderId="0" xfId="0" applyFont="1" applyBorder="1" applyAlignment="1" quotePrefix="1">
      <alignment horizontal="left" vertical="center" wrapText="1"/>
    </xf>
    <xf numFmtId="0" fontId="65" fillId="0" borderId="16" xfId="0" applyFont="1" applyBorder="1" applyAlignment="1" quotePrefix="1">
      <alignment horizontal="left" vertical="center" wrapText="1"/>
    </xf>
    <xf numFmtId="0" fontId="65" fillId="20" borderId="14" xfId="0" applyFont="1" applyFill="1" applyBorder="1" applyAlignment="1">
      <alignment horizontal="center" vertical="center"/>
    </xf>
    <xf numFmtId="0" fontId="65" fillId="0" borderId="14" xfId="0" applyFont="1" applyBorder="1" applyAlignment="1">
      <alignment horizontal="left" vertical="center"/>
    </xf>
    <xf numFmtId="0" fontId="66" fillId="0" borderId="18" xfId="0" applyFont="1" applyBorder="1" applyAlignment="1">
      <alignment horizontal="left" vertical="center" wrapText="1"/>
    </xf>
    <xf numFmtId="0" fontId="66" fillId="0" borderId="19" xfId="0" applyFont="1" applyBorder="1" applyAlignment="1">
      <alignment horizontal="left" vertical="center" wrapText="1"/>
    </xf>
    <xf numFmtId="0" fontId="66" fillId="0" borderId="20" xfId="0" applyFont="1" applyBorder="1" applyAlignment="1">
      <alignment horizontal="left" vertical="center" wrapText="1"/>
    </xf>
    <xf numFmtId="0" fontId="66" fillId="0" borderId="22" xfId="0" applyFont="1" applyBorder="1" applyAlignment="1">
      <alignment horizontal="left" vertical="center" wrapText="1"/>
    </xf>
    <xf numFmtId="0" fontId="66" fillId="0" borderId="0" xfId="0" applyFont="1" applyBorder="1" applyAlignment="1">
      <alignment horizontal="left" vertical="center" wrapText="1"/>
    </xf>
    <xf numFmtId="0" fontId="66" fillId="0" borderId="16" xfId="0" applyFont="1" applyBorder="1" applyAlignment="1">
      <alignment horizontal="left" vertical="center" wrapText="1"/>
    </xf>
    <xf numFmtId="0" fontId="65" fillId="0" borderId="18" xfId="0" applyFont="1" applyBorder="1" applyAlignment="1">
      <alignment horizontal="left" vertical="center" wrapText="1"/>
    </xf>
    <xf numFmtId="0" fontId="65" fillId="0" borderId="19" xfId="0" applyFont="1" applyBorder="1" applyAlignment="1">
      <alignment horizontal="left" vertical="center" wrapText="1"/>
    </xf>
    <xf numFmtId="0" fontId="65" fillId="0" borderId="20"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103" fillId="0" borderId="18" xfId="69" applyFont="1" applyBorder="1" applyAlignment="1" applyProtection="1">
      <alignment horizontal="left" vertical="center"/>
      <protection/>
    </xf>
    <xf numFmtId="0" fontId="103" fillId="0" borderId="19" xfId="69" applyFont="1" applyBorder="1" applyAlignment="1" applyProtection="1">
      <alignment horizontal="left" vertical="center"/>
      <protection/>
    </xf>
    <xf numFmtId="0" fontId="103" fillId="0" borderId="20" xfId="69" applyFont="1" applyBorder="1" applyAlignment="1" applyProtection="1">
      <alignment horizontal="left" vertical="center"/>
      <protection/>
    </xf>
    <xf numFmtId="0" fontId="65" fillId="20" borderId="26" xfId="0" applyFont="1" applyFill="1" applyBorder="1" applyAlignment="1">
      <alignment horizontal="center" vertical="center"/>
    </xf>
    <xf numFmtId="0" fontId="65" fillId="20" borderId="11" xfId="0" applyFont="1" applyFill="1" applyBorder="1" applyAlignment="1">
      <alignment horizontal="center" vertical="center"/>
    </xf>
    <xf numFmtId="0" fontId="65" fillId="20" borderId="27" xfId="0" applyFont="1" applyFill="1" applyBorder="1" applyAlignment="1">
      <alignment horizontal="center"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20" xfId="0" applyFont="1" applyBorder="1" applyAlignment="1">
      <alignment horizontal="center" vertical="center"/>
    </xf>
    <xf numFmtId="0" fontId="65" fillId="0" borderId="22" xfId="0" applyFont="1" applyBorder="1" applyAlignment="1">
      <alignment horizontal="center" vertical="center"/>
    </xf>
    <xf numFmtId="0" fontId="65" fillId="0" borderId="0" xfId="0" applyFont="1" applyBorder="1" applyAlignment="1">
      <alignment horizontal="center" vertical="center"/>
    </xf>
    <xf numFmtId="0" fontId="65" fillId="0" borderId="16" xfId="0" applyFont="1" applyBorder="1" applyAlignment="1">
      <alignment horizontal="center" vertical="center"/>
    </xf>
    <xf numFmtId="0" fontId="65" fillId="0" borderId="22" xfId="0" applyFont="1" applyBorder="1" applyAlignment="1" quotePrefix="1">
      <alignment horizontal="left" vertical="center" wrapText="1"/>
    </xf>
    <xf numFmtId="0" fontId="66" fillId="0" borderId="24" xfId="0" applyFont="1" applyBorder="1" applyAlignment="1">
      <alignment horizontal="left" vertical="center" wrapText="1"/>
    </xf>
    <xf numFmtId="0" fontId="66" fillId="0" borderId="12" xfId="0" applyFont="1" applyBorder="1" applyAlignment="1">
      <alignment horizontal="left" vertical="center" wrapText="1"/>
    </xf>
    <xf numFmtId="0" fontId="65" fillId="0" borderId="27" xfId="0" applyFont="1" applyBorder="1" applyAlignment="1">
      <alignment horizontal="center" vertical="center"/>
    </xf>
    <xf numFmtId="0" fontId="65" fillId="0" borderId="26" xfId="0" applyFont="1" applyBorder="1" applyAlignment="1">
      <alignment horizontal="center" vertical="center"/>
    </xf>
    <xf numFmtId="0" fontId="70" fillId="0" borderId="22" xfId="0" applyFont="1" applyBorder="1" applyAlignment="1">
      <alignment horizontal="center" vertical="top" wrapText="1"/>
    </xf>
    <xf numFmtId="0" fontId="70" fillId="0" borderId="0" xfId="0" applyFont="1" applyBorder="1" applyAlignment="1">
      <alignment horizontal="center" vertical="top" wrapText="1"/>
    </xf>
    <xf numFmtId="0" fontId="70" fillId="0" borderId="16" xfId="0" applyFont="1" applyBorder="1" applyAlignment="1">
      <alignment horizontal="center" vertical="top" wrapText="1"/>
    </xf>
    <xf numFmtId="0" fontId="70" fillId="0" borderId="18" xfId="0" applyFont="1" applyBorder="1" applyAlignment="1">
      <alignment horizontal="center" vertical="top" wrapText="1"/>
    </xf>
    <xf numFmtId="0" fontId="70" fillId="0" borderId="19" xfId="0" applyFont="1" applyBorder="1" applyAlignment="1">
      <alignment horizontal="center" vertical="top" wrapText="1"/>
    </xf>
    <xf numFmtId="0" fontId="70" fillId="0" borderId="20" xfId="0" applyFont="1" applyBorder="1" applyAlignment="1">
      <alignment horizontal="center" vertical="top" wrapText="1"/>
    </xf>
    <xf numFmtId="0" fontId="74" fillId="0" borderId="22" xfId="0" applyFont="1" applyBorder="1" applyAlignment="1">
      <alignment horizontal="left" vertical="center" wrapText="1"/>
    </xf>
    <xf numFmtId="0" fontId="74" fillId="0" borderId="0" xfId="0" applyFont="1" applyBorder="1" applyAlignment="1">
      <alignment horizontal="left" vertical="center" wrapText="1"/>
    </xf>
    <xf numFmtId="0" fontId="74" fillId="0" borderId="16" xfId="0" applyFont="1" applyBorder="1" applyAlignment="1">
      <alignment horizontal="left" vertical="center" wrapText="1"/>
    </xf>
    <xf numFmtId="0" fontId="65" fillId="0" borderId="0" xfId="0" applyFont="1" applyBorder="1" applyAlignment="1">
      <alignment horizontal="left" vertical="center"/>
    </xf>
    <xf numFmtId="0" fontId="70" fillId="0" borderId="18" xfId="0" applyFont="1" applyBorder="1" applyAlignment="1">
      <alignment horizontal="center" vertical="center"/>
    </xf>
    <xf numFmtId="0" fontId="70" fillId="0" borderId="19" xfId="0" applyFont="1" applyBorder="1" applyAlignment="1">
      <alignment horizontal="center" vertical="center"/>
    </xf>
    <xf numFmtId="0" fontId="70" fillId="0" borderId="20" xfId="0" applyFont="1" applyBorder="1" applyAlignment="1">
      <alignment horizontal="center" vertical="center"/>
    </xf>
    <xf numFmtId="0" fontId="70" fillId="0" borderId="22" xfId="0" applyFont="1" applyBorder="1" applyAlignment="1">
      <alignment horizontal="center" vertical="center"/>
    </xf>
    <xf numFmtId="0" fontId="70" fillId="0" borderId="0" xfId="0" applyFont="1" applyBorder="1" applyAlignment="1">
      <alignment horizontal="center" vertical="center"/>
    </xf>
    <xf numFmtId="0" fontId="70" fillId="0" borderId="16" xfId="0" applyFont="1" applyBorder="1" applyAlignment="1">
      <alignment horizontal="center" vertical="center"/>
    </xf>
    <xf numFmtId="0" fontId="65" fillId="0" borderId="18" xfId="0" applyFont="1" applyBorder="1" applyAlignment="1">
      <alignment vertical="center" wrapText="1"/>
    </xf>
    <xf numFmtId="0" fontId="65" fillId="0" borderId="19" xfId="0" applyFont="1" applyBorder="1" applyAlignment="1">
      <alignment vertical="center" wrapText="1"/>
    </xf>
    <xf numFmtId="0" fontId="65" fillId="0" borderId="20" xfId="0" applyFont="1" applyBorder="1" applyAlignment="1">
      <alignment vertical="center" wrapText="1"/>
    </xf>
    <xf numFmtId="0" fontId="65" fillId="0" borderId="22" xfId="0" applyFont="1" applyBorder="1" applyAlignment="1">
      <alignment vertical="center" wrapText="1"/>
    </xf>
    <xf numFmtId="0" fontId="65" fillId="0" borderId="0" xfId="0" applyFont="1" applyBorder="1" applyAlignment="1">
      <alignment vertical="center" wrapText="1"/>
    </xf>
    <xf numFmtId="0" fontId="65" fillId="0" borderId="16" xfId="0" applyFont="1" applyBorder="1" applyAlignment="1">
      <alignment vertical="center" wrapText="1"/>
    </xf>
    <xf numFmtId="0" fontId="66" fillId="0" borderId="0" xfId="0" applyFont="1" applyBorder="1" applyAlignment="1" quotePrefix="1">
      <alignment horizontal="left" vertical="center" wrapText="1"/>
    </xf>
    <xf numFmtId="0" fontId="74" fillId="0" borderId="0" xfId="69" applyFont="1" applyAlignment="1" applyProtection="1">
      <alignment vertical="center"/>
      <protection/>
    </xf>
    <xf numFmtId="0" fontId="65" fillId="0" borderId="22" xfId="0" applyFont="1" applyBorder="1" applyAlignment="1">
      <alignment horizontal="left" vertical="top"/>
    </xf>
    <xf numFmtId="0" fontId="65" fillId="0" borderId="0" xfId="0" applyFont="1" applyBorder="1" applyAlignment="1">
      <alignment horizontal="left" vertical="top"/>
    </xf>
    <xf numFmtId="0" fontId="65" fillId="0" borderId="16" xfId="0" applyFont="1" applyBorder="1" applyAlignment="1">
      <alignment horizontal="left" vertical="top"/>
    </xf>
    <xf numFmtId="0" fontId="65" fillId="20" borderId="19" xfId="0" applyFont="1" applyFill="1" applyBorder="1" applyAlignment="1">
      <alignment horizontal="center" vertical="center"/>
    </xf>
    <xf numFmtId="0" fontId="65" fillId="20" borderId="20" xfId="0" applyFont="1" applyFill="1" applyBorder="1" applyAlignment="1">
      <alignment horizontal="center" vertical="center"/>
    </xf>
    <xf numFmtId="0" fontId="65" fillId="0" borderId="22" xfId="0" applyFont="1" applyBorder="1" applyAlignment="1">
      <alignment horizontal="left" vertical="center"/>
    </xf>
    <xf numFmtId="0" fontId="65" fillId="0" borderId="16" xfId="0" applyFont="1" applyBorder="1" applyAlignment="1">
      <alignment horizontal="left" vertical="center"/>
    </xf>
    <xf numFmtId="0" fontId="65" fillId="0" borderId="26" xfId="0" applyFont="1" applyBorder="1" applyAlignment="1">
      <alignment horizontal="left" vertical="center" wrapText="1"/>
    </xf>
    <xf numFmtId="0" fontId="65" fillId="0" borderId="11" xfId="0" applyFont="1" applyBorder="1" applyAlignment="1">
      <alignment horizontal="left" vertical="center" wrapText="1"/>
    </xf>
    <xf numFmtId="0" fontId="65" fillId="0" borderId="27" xfId="0" applyFont="1" applyBorder="1" applyAlignment="1">
      <alignment horizontal="left" vertical="center" wrapText="1"/>
    </xf>
    <xf numFmtId="0" fontId="65" fillId="0" borderId="22" xfId="0" applyFont="1" applyBorder="1" applyAlignment="1">
      <alignment horizontal="left" vertical="center" shrinkToFit="1"/>
    </xf>
    <xf numFmtId="0" fontId="65" fillId="0" borderId="0" xfId="0" applyFont="1" applyBorder="1" applyAlignment="1">
      <alignment horizontal="left" vertical="center" shrinkToFit="1"/>
    </xf>
    <xf numFmtId="0" fontId="65" fillId="0" borderId="16" xfId="0" applyFont="1" applyBorder="1" applyAlignment="1">
      <alignment horizontal="left" vertical="center" shrinkToFit="1"/>
    </xf>
    <xf numFmtId="0" fontId="65" fillId="0" borderId="0" xfId="0" applyFont="1" applyBorder="1" applyAlignment="1">
      <alignment vertical="center"/>
    </xf>
    <xf numFmtId="0" fontId="65" fillId="0" borderId="16" xfId="0" applyFont="1" applyBorder="1" applyAlignment="1">
      <alignment vertical="center"/>
    </xf>
    <xf numFmtId="0" fontId="65" fillId="0" borderId="19" xfId="0" applyFont="1" applyBorder="1" applyAlignment="1">
      <alignment horizontal="left" vertical="center"/>
    </xf>
    <xf numFmtId="0" fontId="65" fillId="0" borderId="20" xfId="0" applyFont="1" applyBorder="1" applyAlignment="1">
      <alignment horizontal="left" vertical="center"/>
    </xf>
    <xf numFmtId="0" fontId="65" fillId="0" borderId="24" xfId="0" applyFont="1" applyBorder="1" applyAlignment="1">
      <alignment horizontal="left" vertical="center"/>
    </xf>
    <xf numFmtId="0" fontId="65" fillId="0" borderId="12" xfId="0" applyFont="1" applyBorder="1" applyAlignment="1">
      <alignment horizontal="left" vertical="center"/>
    </xf>
    <xf numFmtId="0" fontId="65" fillId="0" borderId="25" xfId="0" applyFont="1" applyBorder="1" applyAlignment="1">
      <alignment horizontal="left" vertical="center"/>
    </xf>
    <xf numFmtId="0" fontId="65" fillId="0" borderId="22" xfId="0" applyFont="1" applyBorder="1" applyAlignment="1">
      <alignment horizontal="left" vertical="top" wrapText="1"/>
    </xf>
    <xf numFmtId="0" fontId="65" fillId="0" borderId="0" xfId="0" applyFont="1" applyBorder="1" applyAlignment="1">
      <alignment horizontal="left" vertical="top" wrapText="1"/>
    </xf>
    <xf numFmtId="0" fontId="65" fillId="0" borderId="16" xfId="0" applyFont="1" applyBorder="1" applyAlignment="1">
      <alignment horizontal="left" vertical="top" wrapText="1"/>
    </xf>
    <xf numFmtId="0" fontId="65" fillId="0" borderId="18" xfId="0" applyFont="1" applyBorder="1" applyAlignment="1">
      <alignment horizontal="left" vertical="center"/>
    </xf>
    <xf numFmtId="0" fontId="65" fillId="0" borderId="24" xfId="0" applyFont="1" applyBorder="1" applyAlignment="1">
      <alignment horizontal="left" vertical="center" wrapText="1"/>
    </xf>
    <xf numFmtId="0" fontId="65" fillId="0" borderId="12" xfId="0" applyFont="1" applyBorder="1" applyAlignment="1">
      <alignment horizontal="left" vertical="center" wrapText="1"/>
    </xf>
    <xf numFmtId="0" fontId="65" fillId="0" borderId="25" xfId="0" applyFont="1" applyBorder="1" applyAlignment="1">
      <alignment horizontal="left" vertical="center"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66" fillId="0" borderId="24" xfId="0" applyFont="1" applyBorder="1" applyAlignment="1">
      <alignment horizontal="center" vertical="center"/>
    </xf>
    <xf numFmtId="0" fontId="66" fillId="0" borderId="12" xfId="0" applyFont="1" applyBorder="1" applyAlignment="1">
      <alignment horizontal="center" vertical="center"/>
    </xf>
    <xf numFmtId="0" fontId="66" fillId="0" borderId="25" xfId="0" applyFont="1" applyBorder="1" applyAlignment="1">
      <alignment horizontal="center" vertical="center"/>
    </xf>
    <xf numFmtId="0" fontId="73" fillId="0" borderId="24" xfId="0" applyFont="1" applyBorder="1" applyAlignment="1">
      <alignment horizontal="center" vertical="center" shrinkToFit="1"/>
    </xf>
    <xf numFmtId="0" fontId="73" fillId="0" borderId="12" xfId="0" applyFont="1" applyBorder="1" applyAlignment="1">
      <alignment horizontal="center" vertical="center" shrinkToFit="1"/>
    </xf>
    <xf numFmtId="0" fontId="73" fillId="0" borderId="25" xfId="0" applyFont="1" applyBorder="1" applyAlignment="1">
      <alignment horizontal="center" vertical="center" shrinkToFit="1"/>
    </xf>
    <xf numFmtId="0" fontId="0" fillId="0" borderId="0" xfId="0" applyFont="1" applyBorder="1" applyAlignment="1">
      <alignment horizontal="left" vertical="center" shrinkToFit="1"/>
    </xf>
    <xf numFmtId="0" fontId="0" fillId="0" borderId="16" xfId="0" applyFont="1" applyBorder="1" applyAlignment="1">
      <alignment horizontal="left" vertical="center" shrinkToFit="1"/>
    </xf>
    <xf numFmtId="0" fontId="65" fillId="0" borderId="24"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25" xfId="0" applyFont="1" applyBorder="1" applyAlignment="1">
      <alignment horizontal="left" vertical="center" shrinkToFit="1"/>
    </xf>
    <xf numFmtId="0" fontId="66" fillId="0" borderId="18" xfId="0" applyFont="1" applyBorder="1" applyAlignment="1">
      <alignment horizontal="center" vertical="center"/>
    </xf>
    <xf numFmtId="0" fontId="65" fillId="20" borderId="17" xfId="0" applyFont="1" applyFill="1" applyBorder="1" applyAlignment="1">
      <alignment horizontal="center" vertical="center"/>
    </xf>
    <xf numFmtId="0" fontId="65" fillId="0" borderId="22" xfId="0" applyFont="1" applyBorder="1" applyAlignment="1">
      <alignment horizontal="left" wrapText="1"/>
    </xf>
    <xf numFmtId="0" fontId="65" fillId="0" borderId="0" xfId="0" applyFont="1" applyBorder="1" applyAlignment="1">
      <alignment horizontal="left" wrapText="1"/>
    </xf>
    <xf numFmtId="0" fontId="65" fillId="0" borderId="16" xfId="0" applyFont="1" applyBorder="1" applyAlignment="1">
      <alignment horizontal="left" wrapText="1"/>
    </xf>
    <xf numFmtId="0" fontId="66" fillId="0" borderId="22" xfId="0" applyFont="1" applyBorder="1" applyAlignment="1">
      <alignment horizontal="left" vertical="center"/>
    </xf>
    <xf numFmtId="0" fontId="66" fillId="0" borderId="0" xfId="0" applyFont="1" applyBorder="1" applyAlignment="1">
      <alignment horizontal="left" vertic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16" xfId="0" applyFont="1" applyBorder="1" applyAlignment="1">
      <alignment horizontal="center" vertical="center"/>
    </xf>
    <xf numFmtId="0" fontId="66" fillId="0" borderId="19"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6" xfId="0" applyFont="1" applyBorder="1" applyAlignment="1">
      <alignment horizontal="center" vertical="center" wrapText="1"/>
    </xf>
    <xf numFmtId="0" fontId="65" fillId="0" borderId="12" xfId="0" applyFont="1" applyBorder="1" applyAlignment="1">
      <alignment horizontal="left" vertical="center" shrinkToFit="1"/>
    </xf>
    <xf numFmtId="0" fontId="65" fillId="0" borderId="25" xfId="0" applyFont="1" applyBorder="1" applyAlignment="1">
      <alignment horizontal="left" vertical="center" shrinkToFit="1"/>
    </xf>
    <xf numFmtId="0" fontId="66" fillId="0" borderId="16" xfId="0" applyFont="1" applyBorder="1" applyAlignment="1">
      <alignment horizontal="left" vertical="center"/>
    </xf>
    <xf numFmtId="0" fontId="65" fillId="0" borderId="14" xfId="0" applyFont="1" applyBorder="1" applyAlignment="1">
      <alignment horizontal="left" vertical="center" wrapText="1"/>
    </xf>
    <xf numFmtId="0" fontId="65" fillId="0" borderId="0" xfId="0" applyFont="1" applyBorder="1" applyAlignment="1" quotePrefix="1">
      <alignment horizontal="left" vertical="center"/>
    </xf>
    <xf numFmtId="0" fontId="65" fillId="0" borderId="16" xfId="0" applyFont="1" applyBorder="1" applyAlignment="1" quotePrefix="1">
      <alignment horizontal="left" vertical="center"/>
    </xf>
    <xf numFmtId="0" fontId="66" fillId="0" borderId="2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25"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27" xfId="0" applyFont="1" applyBorder="1" applyAlignment="1">
      <alignment horizontal="center" vertical="center" wrapText="1"/>
    </xf>
    <xf numFmtId="0" fontId="112" fillId="0" borderId="26" xfId="0" applyFont="1" applyBorder="1" applyAlignment="1">
      <alignment horizontal="center" vertical="center" wrapText="1"/>
    </xf>
    <xf numFmtId="0" fontId="112" fillId="0" borderId="11" xfId="0" applyFont="1" applyBorder="1" applyAlignment="1">
      <alignment horizontal="center" vertical="center"/>
    </xf>
    <xf numFmtId="0" fontId="112" fillId="0" borderId="27" xfId="0" applyFont="1" applyBorder="1" applyAlignment="1">
      <alignment horizontal="center" vertical="center"/>
    </xf>
    <xf numFmtId="0" fontId="65" fillId="0" borderId="18" xfId="0" applyFont="1" applyBorder="1" applyAlignment="1" quotePrefix="1">
      <alignment horizontal="left" vertical="center"/>
    </xf>
    <xf numFmtId="0" fontId="65" fillId="0" borderId="22" xfId="0" applyFont="1" applyBorder="1" applyAlignment="1" quotePrefix="1">
      <alignment horizontal="left" vertical="center"/>
    </xf>
    <xf numFmtId="0" fontId="65" fillId="0" borderId="14" xfId="0" applyFont="1" applyBorder="1" applyAlignment="1">
      <alignment horizontal="center" vertical="center" wrapText="1"/>
    </xf>
    <xf numFmtId="0" fontId="65" fillId="0" borderId="24" xfId="0" applyFont="1" applyBorder="1" applyAlignment="1" quotePrefix="1">
      <alignment horizontal="left" vertical="center"/>
    </xf>
    <xf numFmtId="0" fontId="65" fillId="0" borderId="11" xfId="0" applyFont="1" applyBorder="1" applyAlignment="1">
      <alignment horizontal="center" vertical="center"/>
    </xf>
    <xf numFmtId="0" fontId="65" fillId="0" borderId="24" xfId="0" applyFont="1" applyBorder="1" applyAlignment="1">
      <alignment vertical="center" wrapText="1"/>
    </xf>
    <xf numFmtId="0" fontId="65" fillId="0" borderId="12" xfId="0" applyFont="1" applyBorder="1" applyAlignment="1">
      <alignment vertical="center" wrapText="1"/>
    </xf>
    <xf numFmtId="0" fontId="65" fillId="0" borderId="25" xfId="0" applyFont="1" applyBorder="1" applyAlignment="1">
      <alignment vertical="center" wrapText="1"/>
    </xf>
    <xf numFmtId="0" fontId="65" fillId="0" borderId="26" xfId="0" applyFont="1" applyBorder="1" applyAlignment="1" quotePrefix="1">
      <alignment horizontal="left" vertical="center" wrapText="1"/>
    </xf>
    <xf numFmtId="0" fontId="65" fillId="0" borderId="14" xfId="0" applyFont="1" applyBorder="1" applyAlignment="1" quotePrefix="1">
      <alignment horizontal="left" vertical="center"/>
    </xf>
    <xf numFmtId="0" fontId="65" fillId="0" borderId="24" xfId="0" applyFont="1" applyBorder="1" applyAlignment="1">
      <alignment horizontal="center" vertical="center"/>
    </xf>
    <xf numFmtId="0" fontId="65" fillId="0" borderId="12" xfId="0" applyFont="1" applyBorder="1" applyAlignment="1">
      <alignment horizontal="center" vertical="center"/>
    </xf>
    <xf numFmtId="0" fontId="65" fillId="0" borderId="25" xfId="0" applyFont="1" applyBorder="1" applyAlignment="1">
      <alignment horizontal="center" vertical="center"/>
    </xf>
    <xf numFmtId="0" fontId="73" fillId="0" borderId="14" xfId="0" applyFont="1" applyBorder="1" applyAlignment="1">
      <alignment horizontal="center" vertical="center"/>
    </xf>
    <xf numFmtId="0" fontId="65" fillId="0" borderId="14" xfId="0" applyFont="1" applyBorder="1" applyAlignment="1" quotePrefix="1">
      <alignment horizontal="left" vertical="center" wrapText="1"/>
    </xf>
    <xf numFmtId="0" fontId="70" fillId="0" borderId="26" xfId="0" applyFont="1" applyBorder="1" applyAlignment="1">
      <alignment horizontal="left" vertical="center"/>
    </xf>
    <xf numFmtId="0" fontId="70" fillId="0" borderId="11" xfId="0" applyFont="1" applyBorder="1" applyAlignment="1">
      <alignment horizontal="left" vertical="center"/>
    </xf>
    <xf numFmtId="0" fontId="70" fillId="0" borderId="27" xfId="0" applyFont="1" applyBorder="1" applyAlignment="1">
      <alignment horizontal="left" vertical="center"/>
    </xf>
    <xf numFmtId="0" fontId="65" fillId="0" borderId="12" xfId="0" applyFont="1" applyBorder="1" applyAlignment="1" quotePrefix="1">
      <alignment horizontal="left" vertical="center" wrapText="1"/>
    </xf>
    <xf numFmtId="0" fontId="65" fillId="0" borderId="22" xfId="0" applyFont="1" applyBorder="1" applyAlignment="1">
      <alignment wrapText="1"/>
    </xf>
    <xf numFmtId="0" fontId="65" fillId="0" borderId="0" xfId="0" applyFont="1" applyBorder="1" applyAlignment="1">
      <alignment wrapText="1"/>
    </xf>
    <xf numFmtId="0" fontId="65" fillId="0" borderId="16" xfId="0" applyFont="1" applyBorder="1" applyAlignment="1">
      <alignment wrapText="1"/>
    </xf>
    <xf numFmtId="0" fontId="65" fillId="0" borderId="22" xfId="0" applyFont="1" applyBorder="1" applyAlignment="1">
      <alignment horizontal="center" vertical="top"/>
    </xf>
    <xf numFmtId="0" fontId="65" fillId="0" borderId="0" xfId="0" applyFont="1" applyBorder="1" applyAlignment="1">
      <alignment horizontal="center" vertical="top"/>
    </xf>
    <xf numFmtId="0" fontId="65" fillId="0" borderId="16" xfId="0" applyFont="1" applyBorder="1" applyAlignment="1">
      <alignment horizontal="center" vertical="top"/>
    </xf>
    <xf numFmtId="0" fontId="73" fillId="0" borderId="14" xfId="69" applyFont="1" applyBorder="1" applyAlignment="1" applyProtection="1">
      <alignment horizontal="left" vertical="center" wrapText="1"/>
      <protection/>
    </xf>
    <xf numFmtId="0" fontId="103" fillId="0" borderId="24" xfId="69" applyFont="1" applyBorder="1" applyAlignment="1" applyProtection="1">
      <alignment horizontal="left" vertical="center"/>
      <protection/>
    </xf>
    <xf numFmtId="0" fontId="103" fillId="0" borderId="12" xfId="69" applyFont="1" applyBorder="1" applyAlignment="1" applyProtection="1">
      <alignment horizontal="left" vertical="center"/>
      <protection/>
    </xf>
    <xf numFmtId="0" fontId="103" fillId="0" borderId="22" xfId="69" applyFont="1" applyBorder="1" applyAlignment="1" applyProtection="1">
      <alignment horizontal="left" vertical="center"/>
      <protection/>
    </xf>
    <xf numFmtId="0" fontId="103" fillId="0" borderId="0" xfId="69" applyFont="1" applyBorder="1" applyAlignment="1" applyProtection="1">
      <alignment horizontal="left" vertical="center"/>
      <protection/>
    </xf>
    <xf numFmtId="0" fontId="66" fillId="0" borderId="18" xfId="0" applyFont="1" applyBorder="1" applyAlignment="1">
      <alignment horizontal="left" vertical="center"/>
    </xf>
    <xf numFmtId="0" fontId="66" fillId="0" borderId="19" xfId="0" applyFont="1" applyBorder="1" applyAlignment="1">
      <alignment horizontal="left" vertical="center"/>
    </xf>
    <xf numFmtId="0" fontId="66" fillId="0" borderId="20" xfId="0" applyFont="1" applyBorder="1" applyAlignment="1">
      <alignment horizontal="left" vertical="center"/>
    </xf>
    <xf numFmtId="0" fontId="0" fillId="0" borderId="0" xfId="0" applyBorder="1" applyAlignment="1">
      <alignment vertical="center"/>
    </xf>
    <xf numFmtId="0" fontId="74" fillId="0" borderId="24" xfId="0" applyFont="1" applyBorder="1" applyAlignment="1">
      <alignment horizontal="left" vertical="center" wrapText="1"/>
    </xf>
    <xf numFmtId="0" fontId="74" fillId="0" borderId="12" xfId="0" applyFont="1" applyBorder="1" applyAlignment="1">
      <alignment horizontal="left" vertical="center" wrapText="1"/>
    </xf>
    <xf numFmtId="0" fontId="74" fillId="0" borderId="25" xfId="0" applyFont="1" applyBorder="1" applyAlignment="1">
      <alignment horizontal="left" vertical="center" wrapText="1"/>
    </xf>
    <xf numFmtId="0" fontId="65" fillId="0" borderId="0" xfId="0" applyFont="1" applyAlignment="1">
      <alignment vertical="center"/>
    </xf>
    <xf numFmtId="0" fontId="0" fillId="0" borderId="24" xfId="0" applyBorder="1" applyAlignment="1">
      <alignment vertical="center"/>
    </xf>
    <xf numFmtId="0" fontId="0" fillId="0" borderId="12" xfId="0" applyBorder="1" applyAlignment="1">
      <alignment vertical="center"/>
    </xf>
    <xf numFmtId="0" fontId="0" fillId="0" borderId="25" xfId="0" applyBorder="1" applyAlignment="1">
      <alignment vertical="center"/>
    </xf>
    <xf numFmtId="0" fontId="65" fillId="0" borderId="22" xfId="0" applyFont="1" applyBorder="1" applyAlignment="1">
      <alignment vertical="center" shrinkToFit="1"/>
    </xf>
    <xf numFmtId="0" fontId="65" fillId="0" borderId="0" xfId="0" applyFont="1" applyBorder="1" applyAlignment="1">
      <alignment vertical="center" shrinkToFit="1"/>
    </xf>
    <xf numFmtId="0" fontId="47" fillId="0" borderId="0" xfId="0" applyFont="1" applyAlignment="1">
      <alignment horizontal="left" vertical="center" wrapText="1"/>
    </xf>
    <xf numFmtId="0" fontId="47" fillId="0" borderId="14" xfId="0" applyFont="1" applyBorder="1" applyAlignment="1">
      <alignment horizontal="center" vertical="center"/>
    </xf>
    <xf numFmtId="0" fontId="47" fillId="0" borderId="17" xfId="0" applyFont="1" applyBorder="1" applyAlignment="1">
      <alignment horizontal="left" vertical="top" wrapText="1"/>
    </xf>
    <xf numFmtId="0" fontId="47" fillId="0" borderId="23" xfId="0" applyFont="1" applyBorder="1" applyAlignment="1">
      <alignment horizontal="left" vertical="top" wrapText="1"/>
    </xf>
    <xf numFmtId="0" fontId="47" fillId="0" borderId="14" xfId="0" applyFont="1" applyBorder="1" applyAlignment="1">
      <alignment horizontal="center" vertical="center" wrapText="1"/>
    </xf>
    <xf numFmtId="0" fontId="47" fillId="0" borderId="0" xfId="0" applyFont="1" applyAlignment="1" quotePrefix="1">
      <alignment horizontal="left" vertical="center" wrapText="1"/>
    </xf>
    <xf numFmtId="0" fontId="98" fillId="20" borderId="14" xfId="0" applyFont="1" applyFill="1" applyBorder="1" applyAlignment="1">
      <alignment horizontal="center" vertical="center"/>
    </xf>
    <xf numFmtId="9" fontId="47" fillId="0" borderId="14" xfId="0" applyNumberFormat="1" applyFont="1" applyBorder="1" applyAlignment="1">
      <alignment horizontal="center" vertical="center" wrapText="1"/>
    </xf>
    <xf numFmtId="0" fontId="73" fillId="0" borderId="18" xfId="0" applyFont="1" applyBorder="1" applyAlignment="1" applyProtection="1">
      <alignment horizontal="center" vertical="center"/>
      <protection/>
    </xf>
    <xf numFmtId="0" fontId="73" fillId="0" borderId="19" xfId="0" applyFont="1" applyBorder="1" applyAlignment="1" applyProtection="1">
      <alignment horizontal="center" vertical="center"/>
      <protection/>
    </xf>
    <xf numFmtId="0" fontId="73" fillId="0" borderId="20" xfId="0" applyFont="1" applyBorder="1" applyAlignment="1" applyProtection="1">
      <alignment horizontal="center" vertical="center"/>
      <protection/>
    </xf>
    <xf numFmtId="0" fontId="73" fillId="0" borderId="26" xfId="0" applyFont="1" applyBorder="1" applyAlignment="1" applyProtection="1">
      <alignment horizontal="center" vertical="center"/>
      <protection/>
    </xf>
    <xf numFmtId="0" fontId="73" fillId="0" borderId="11" xfId="0" applyFont="1" applyBorder="1" applyAlignment="1" applyProtection="1">
      <alignment horizontal="center" vertical="center"/>
      <protection/>
    </xf>
    <xf numFmtId="0" fontId="73" fillId="0" borderId="27" xfId="0" applyFont="1" applyBorder="1" applyAlignment="1" applyProtection="1">
      <alignment horizontal="center" vertical="center"/>
      <protection/>
    </xf>
    <xf numFmtId="0" fontId="77" fillId="0" borderId="69" xfId="0" applyFont="1" applyBorder="1" applyAlignment="1" applyProtection="1">
      <alignment horizontal="center" vertical="center" shrinkToFit="1"/>
      <protection/>
    </xf>
    <xf numFmtId="0" fontId="77" fillId="0" borderId="70" xfId="0" applyFont="1" applyBorder="1" applyAlignment="1" applyProtection="1">
      <alignment horizontal="center" vertical="center" shrinkToFit="1"/>
      <protection/>
    </xf>
    <xf numFmtId="0" fontId="77" fillId="0" borderId="71" xfId="0" applyFont="1" applyBorder="1" applyAlignment="1" applyProtection="1">
      <alignment horizontal="center" vertical="center" shrinkToFit="1"/>
      <protection/>
    </xf>
    <xf numFmtId="0" fontId="77" fillId="0" borderId="56" xfId="0" applyFont="1" applyFill="1" applyBorder="1" applyAlignment="1" applyProtection="1">
      <alignment horizontal="center" vertical="center" shrinkToFit="1"/>
      <protection locked="0"/>
    </xf>
    <xf numFmtId="0" fontId="77" fillId="0" borderId="57" xfId="0" applyFont="1" applyFill="1" applyBorder="1" applyAlignment="1" applyProtection="1">
      <alignment horizontal="center" vertical="center" shrinkToFit="1"/>
      <protection locked="0"/>
    </xf>
    <xf numFmtId="0" fontId="77" fillId="0" borderId="72" xfId="0" applyFont="1" applyFill="1" applyBorder="1" applyAlignment="1" applyProtection="1">
      <alignment horizontal="center" vertical="center" shrinkToFit="1"/>
      <protection locked="0"/>
    </xf>
    <xf numFmtId="0" fontId="77" fillId="0" borderId="73" xfId="0" applyFont="1" applyBorder="1" applyAlignment="1" applyProtection="1">
      <alignment horizontal="center" vertical="center" wrapText="1"/>
      <protection/>
    </xf>
    <xf numFmtId="0" fontId="77" fillId="0" borderId="74" xfId="0" applyFont="1" applyBorder="1" applyAlignment="1" applyProtection="1">
      <alignment horizontal="center" vertical="center" wrapText="1"/>
      <protection/>
    </xf>
    <xf numFmtId="0" fontId="77" fillId="0" borderId="75" xfId="0" applyFont="1" applyBorder="1" applyAlignment="1" applyProtection="1">
      <alignment horizontal="center" vertical="center" wrapText="1"/>
      <protection/>
    </xf>
    <xf numFmtId="0" fontId="77" fillId="0" borderId="76" xfId="0" applyFont="1" applyBorder="1" applyAlignment="1" applyProtection="1">
      <alignment horizontal="center" vertical="center" shrinkToFit="1"/>
      <protection/>
    </xf>
    <xf numFmtId="0" fontId="77" fillId="0" borderId="77" xfId="0" applyFont="1" applyBorder="1" applyAlignment="1" applyProtection="1">
      <alignment horizontal="center" vertical="center" shrinkToFit="1"/>
      <protection/>
    </xf>
    <xf numFmtId="0" fontId="77" fillId="0" borderId="78" xfId="0" applyFont="1" applyBorder="1" applyAlignment="1" applyProtection="1">
      <alignment horizontal="center" vertical="center" shrinkToFit="1"/>
      <protection/>
    </xf>
    <xf numFmtId="41" fontId="77" fillId="0" borderId="26" xfId="50" applyNumberFormat="1" applyFont="1" applyFill="1" applyBorder="1" applyAlignment="1" applyProtection="1">
      <alignment vertical="center" wrapText="1"/>
      <protection locked="0"/>
    </xf>
    <xf numFmtId="41" fontId="77" fillId="0" borderId="11" xfId="50" applyNumberFormat="1" applyFont="1" applyFill="1" applyBorder="1" applyAlignment="1" applyProtection="1">
      <alignment vertical="center" wrapText="1"/>
      <protection locked="0"/>
    </xf>
    <xf numFmtId="41" fontId="77" fillId="0" borderId="27" xfId="50" applyNumberFormat="1" applyFont="1" applyFill="1" applyBorder="1" applyAlignment="1" applyProtection="1">
      <alignment vertical="center" wrapText="1"/>
      <protection locked="0"/>
    </xf>
    <xf numFmtId="176" fontId="77" fillId="0" borderId="79" xfId="0" applyNumberFormat="1" applyFont="1" applyBorder="1" applyAlignment="1" applyProtection="1">
      <alignment horizontal="right" vertical="center" shrinkToFit="1"/>
      <protection/>
    </xf>
    <xf numFmtId="176" fontId="77" fillId="0" borderId="80" xfId="0" applyNumberFormat="1" applyFont="1" applyBorder="1" applyAlignment="1" applyProtection="1">
      <alignment horizontal="right" vertical="center" shrinkToFit="1"/>
      <protection/>
    </xf>
    <xf numFmtId="176" fontId="77" fillId="0" borderId="81" xfId="0" applyNumberFormat="1" applyFont="1" applyBorder="1" applyAlignment="1" applyProtection="1">
      <alignment horizontal="right" vertical="center" shrinkToFit="1"/>
      <protection/>
    </xf>
    <xf numFmtId="176" fontId="77" fillId="0" borderId="82" xfId="0" applyNumberFormat="1" applyFont="1" applyBorder="1" applyAlignment="1" applyProtection="1">
      <alignment horizontal="right" vertical="center" shrinkToFit="1"/>
      <protection/>
    </xf>
    <xf numFmtId="176" fontId="77" fillId="0" borderId="83" xfId="0" applyNumberFormat="1" applyFont="1" applyBorder="1" applyAlignment="1" applyProtection="1">
      <alignment horizontal="right" vertical="center" shrinkToFit="1"/>
      <protection/>
    </xf>
    <xf numFmtId="176" fontId="77" fillId="0" borderId="84" xfId="0" applyNumberFormat="1" applyFont="1" applyBorder="1" applyAlignment="1" applyProtection="1">
      <alignment horizontal="right" vertical="center" shrinkToFit="1"/>
      <protection/>
    </xf>
    <xf numFmtId="176" fontId="77" fillId="0" borderId="85" xfId="0" applyNumberFormat="1" applyFont="1" applyFill="1" applyBorder="1" applyAlignment="1" applyProtection="1">
      <alignment horizontal="right" vertical="center" shrinkToFit="1"/>
      <protection locked="0"/>
    </xf>
    <xf numFmtId="176" fontId="77" fillId="0" borderId="86" xfId="0" applyNumberFormat="1" applyFont="1" applyFill="1" applyBorder="1" applyAlignment="1" applyProtection="1">
      <alignment horizontal="right" vertical="center" shrinkToFit="1"/>
      <protection locked="0"/>
    </xf>
    <xf numFmtId="176" fontId="77" fillId="0" borderId="87" xfId="0" applyNumberFormat="1" applyFont="1" applyFill="1" applyBorder="1" applyAlignment="1" applyProtection="1">
      <alignment horizontal="right" vertical="center" shrinkToFit="1"/>
      <protection locked="0"/>
    </xf>
    <xf numFmtId="176" fontId="77" fillId="0" borderId="85" xfId="0" applyNumberFormat="1" applyFont="1" applyBorder="1" applyAlignment="1" applyProtection="1">
      <alignment horizontal="right" vertical="center" shrinkToFit="1"/>
      <protection locked="0"/>
    </xf>
    <xf numFmtId="176" fontId="77" fillId="0" borderId="86" xfId="0" applyNumberFormat="1" applyFont="1" applyBorder="1" applyAlignment="1" applyProtection="1">
      <alignment horizontal="right" vertical="center" shrinkToFit="1"/>
      <protection locked="0"/>
    </xf>
    <xf numFmtId="176" fontId="77" fillId="0" borderId="88" xfId="0" applyNumberFormat="1" applyFont="1" applyBorder="1" applyAlignment="1" applyProtection="1">
      <alignment horizontal="right" vertical="center" shrinkToFit="1"/>
      <protection locked="0"/>
    </xf>
    <xf numFmtId="176" fontId="77" fillId="0" borderId="64" xfId="0" applyNumberFormat="1" applyFont="1" applyFill="1" applyBorder="1" applyAlignment="1" applyProtection="1">
      <alignment horizontal="right" vertical="center"/>
      <protection/>
    </xf>
    <xf numFmtId="176" fontId="77" fillId="0" borderId="88" xfId="0" applyNumberFormat="1" applyFont="1" applyFill="1" applyBorder="1" applyAlignment="1" applyProtection="1">
      <alignment horizontal="right" vertical="center"/>
      <protection/>
    </xf>
    <xf numFmtId="176" fontId="77" fillId="0" borderId="65" xfId="0" applyNumberFormat="1" applyFont="1" applyFill="1" applyBorder="1" applyAlignment="1" applyProtection="1">
      <alignment horizontal="right" vertical="center"/>
      <protection locked="0"/>
    </xf>
    <xf numFmtId="176" fontId="77" fillId="0" borderId="89" xfId="0" applyNumberFormat="1" applyFont="1" applyFill="1" applyBorder="1" applyAlignment="1" applyProtection="1">
      <alignment horizontal="right" vertical="center"/>
      <protection locked="0"/>
    </xf>
    <xf numFmtId="0" fontId="82" fillId="0" borderId="90" xfId="0" applyNumberFormat="1" applyFont="1" applyFill="1" applyBorder="1" applyAlignment="1" applyProtection="1">
      <alignment horizontal="center" vertical="center"/>
      <protection locked="0"/>
    </xf>
    <xf numFmtId="0" fontId="82" fillId="0" borderId="91" xfId="0" applyNumberFormat="1" applyFont="1" applyFill="1" applyBorder="1" applyAlignment="1" applyProtection="1">
      <alignment horizontal="center" vertical="center"/>
      <protection locked="0"/>
    </xf>
    <xf numFmtId="0" fontId="82" fillId="0" borderId="92" xfId="0" applyNumberFormat="1" applyFont="1" applyFill="1" applyBorder="1" applyAlignment="1" applyProtection="1">
      <alignment horizontal="center" vertical="center"/>
      <protection locked="0"/>
    </xf>
    <xf numFmtId="41" fontId="77" fillId="0" borderId="26" xfId="50" applyFont="1" applyBorder="1" applyAlignment="1" applyProtection="1">
      <alignment vertical="center" wrapText="1"/>
      <protection locked="0"/>
    </xf>
    <xf numFmtId="41" fontId="77" fillId="0" borderId="11" xfId="50" applyFont="1" applyBorder="1" applyAlignment="1" applyProtection="1">
      <alignment vertical="center" wrapText="1"/>
      <protection locked="0"/>
    </xf>
    <xf numFmtId="41" fontId="77" fillId="0" borderId="27" xfId="50" applyFont="1" applyBorder="1" applyAlignment="1" applyProtection="1">
      <alignment vertical="center" wrapText="1"/>
      <protection locked="0"/>
    </xf>
    <xf numFmtId="176" fontId="77" fillId="0" borderId="93" xfId="0" applyNumberFormat="1" applyFont="1" applyFill="1" applyBorder="1" applyAlignment="1" applyProtection="1">
      <alignment horizontal="right" vertical="center" shrinkToFit="1"/>
      <protection locked="0"/>
    </xf>
    <xf numFmtId="176" fontId="77" fillId="0" borderId="32" xfId="0" applyNumberFormat="1" applyFont="1" applyFill="1" applyBorder="1" applyAlignment="1" applyProtection="1">
      <alignment horizontal="right" vertical="center" shrinkToFit="1"/>
      <protection locked="0"/>
    </xf>
    <xf numFmtId="176" fontId="77" fillId="0" borderId="31" xfId="0" applyNumberFormat="1" applyFont="1" applyFill="1" applyBorder="1" applyAlignment="1" applyProtection="1">
      <alignment horizontal="right" vertical="center" shrinkToFit="1"/>
      <protection locked="0"/>
    </xf>
    <xf numFmtId="176" fontId="77" fillId="0" borderId="94" xfId="0" applyNumberFormat="1" applyFont="1" applyBorder="1" applyAlignment="1" applyProtection="1">
      <alignment horizontal="right" vertical="center" shrinkToFit="1"/>
      <protection locked="0"/>
    </xf>
    <xf numFmtId="176" fontId="77" fillId="0" borderId="15" xfId="0" applyNumberFormat="1" applyFont="1" applyBorder="1" applyAlignment="1" applyProtection="1">
      <alignment horizontal="right" vertical="center" shrinkToFit="1"/>
      <protection locked="0"/>
    </xf>
    <xf numFmtId="176" fontId="77" fillId="0" borderId="95" xfId="0" applyNumberFormat="1" applyFont="1" applyBorder="1" applyAlignment="1" applyProtection="1">
      <alignment horizontal="right" vertical="center" shrinkToFit="1"/>
      <protection locked="0"/>
    </xf>
    <xf numFmtId="0" fontId="77" fillId="0" borderId="93" xfId="0" applyFont="1" applyBorder="1" applyAlignment="1" applyProtection="1">
      <alignment horizontal="center" vertical="center" shrinkToFit="1"/>
      <protection/>
    </xf>
    <xf numFmtId="0" fontId="77" fillId="0" borderId="32" xfId="0" applyFont="1" applyBorder="1" applyAlignment="1" applyProtection="1">
      <alignment horizontal="center" vertical="center" shrinkToFit="1"/>
      <protection/>
    </xf>
    <xf numFmtId="0" fontId="77" fillId="0" borderId="96" xfId="0" applyFont="1" applyBorder="1" applyAlignment="1" applyProtection="1">
      <alignment horizontal="center" vertical="center" shrinkToFit="1"/>
      <protection/>
    </xf>
    <xf numFmtId="0" fontId="77" fillId="0" borderId="85" xfId="0" applyFont="1" applyBorder="1" applyAlignment="1" applyProtection="1">
      <alignment horizontal="center" vertical="center" shrinkToFit="1"/>
      <protection/>
    </xf>
    <xf numFmtId="0" fontId="77" fillId="0" borderId="86" xfId="0" applyFont="1" applyBorder="1" applyAlignment="1" applyProtection="1">
      <alignment horizontal="center" vertical="center" shrinkToFit="1"/>
      <protection/>
    </xf>
    <xf numFmtId="0" fontId="77" fillId="0" borderId="88" xfId="0" applyFont="1" applyBorder="1" applyAlignment="1" applyProtection="1">
      <alignment horizontal="center" vertical="center" shrinkToFit="1"/>
      <protection/>
    </xf>
    <xf numFmtId="0" fontId="77" fillId="0" borderId="97" xfId="0" applyFont="1" applyBorder="1" applyAlignment="1" applyProtection="1">
      <alignment horizontal="center" vertical="center" shrinkToFit="1"/>
      <protection/>
    </xf>
    <xf numFmtId="0" fontId="77" fillId="0" borderId="98" xfId="0" applyFont="1" applyBorder="1" applyAlignment="1" applyProtection="1">
      <alignment horizontal="center" vertical="center" shrinkToFit="1"/>
      <protection/>
    </xf>
    <xf numFmtId="0" fontId="77" fillId="0" borderId="99" xfId="0" applyFont="1" applyBorder="1" applyAlignment="1" applyProtection="1">
      <alignment horizontal="center" vertical="center" shrinkToFit="1"/>
      <protection/>
    </xf>
    <xf numFmtId="0" fontId="77" fillId="0" borderId="100" xfId="0" applyFont="1" applyBorder="1" applyAlignment="1" applyProtection="1">
      <alignment horizontal="center" vertical="center" shrinkToFit="1"/>
      <protection/>
    </xf>
    <xf numFmtId="0" fontId="77" fillId="0" borderId="101" xfId="0" applyFont="1" applyBorder="1" applyAlignment="1" applyProtection="1">
      <alignment horizontal="center" vertical="center" shrinkToFit="1"/>
      <protection/>
    </xf>
    <xf numFmtId="0" fontId="77" fillId="0" borderId="102" xfId="0" applyFont="1" applyBorder="1" applyAlignment="1" applyProtection="1">
      <alignment horizontal="center" vertical="center" shrinkToFit="1"/>
      <protection/>
    </xf>
    <xf numFmtId="0" fontId="77" fillId="0" borderId="103" xfId="0" applyFont="1" applyBorder="1" applyAlignment="1" applyProtection="1">
      <alignment horizontal="center" vertical="center" shrinkToFit="1"/>
      <protection/>
    </xf>
    <xf numFmtId="176" fontId="77" fillId="0" borderId="104" xfId="0" applyNumberFormat="1" applyFont="1" applyBorder="1" applyAlignment="1" applyProtection="1">
      <alignment horizontal="right" vertical="center" shrinkToFit="1"/>
      <protection locked="0"/>
    </xf>
    <xf numFmtId="176" fontId="77" fillId="0" borderId="105" xfId="0" applyNumberFormat="1" applyFont="1" applyBorder="1" applyAlignment="1" applyProtection="1">
      <alignment horizontal="right" vertical="center" shrinkToFit="1"/>
      <protection locked="0"/>
    </xf>
    <xf numFmtId="176" fontId="77" fillId="0" borderId="106" xfId="0" applyNumberFormat="1" applyFont="1" applyBorder="1" applyAlignment="1" applyProtection="1">
      <alignment horizontal="right" vertical="center" shrinkToFit="1"/>
      <protection locked="0"/>
    </xf>
    <xf numFmtId="181" fontId="80" fillId="0" borderId="97" xfId="0" applyNumberFormat="1" applyFont="1" applyFill="1" applyBorder="1" applyAlignment="1" applyProtection="1">
      <alignment horizontal="center" vertical="center" shrinkToFit="1"/>
      <protection locked="0"/>
    </xf>
    <xf numFmtId="181" fontId="80" fillId="0" borderId="98" xfId="0" applyNumberFormat="1" applyFont="1" applyFill="1" applyBorder="1" applyAlignment="1" applyProtection="1">
      <alignment horizontal="center" vertical="center" shrinkToFit="1"/>
      <protection locked="0"/>
    </xf>
    <xf numFmtId="181" fontId="80" fillId="0" borderId="107" xfId="0" applyNumberFormat="1" applyFont="1" applyFill="1" applyBorder="1" applyAlignment="1" applyProtection="1">
      <alignment horizontal="center" vertical="center" shrinkToFit="1"/>
      <protection locked="0"/>
    </xf>
    <xf numFmtId="0" fontId="73" fillId="0" borderId="108" xfId="0" applyFont="1" applyBorder="1" applyAlignment="1" applyProtection="1">
      <alignment horizontal="center" vertical="center" wrapText="1"/>
      <protection/>
    </xf>
    <xf numFmtId="0" fontId="73" fillId="0" borderId="11" xfId="0" applyFont="1" applyBorder="1" applyAlignment="1" applyProtection="1">
      <alignment horizontal="center" vertical="center" wrapText="1"/>
      <protection/>
    </xf>
    <xf numFmtId="0" fontId="73" fillId="0" borderId="19" xfId="0" applyFont="1" applyBorder="1" applyAlignment="1" applyProtection="1">
      <alignment horizontal="center" vertical="center" wrapText="1"/>
      <protection/>
    </xf>
    <xf numFmtId="0" fontId="73" fillId="0" borderId="109" xfId="0" applyFont="1" applyBorder="1" applyAlignment="1" applyProtection="1">
      <alignment horizontal="center" vertical="center" wrapText="1"/>
      <protection/>
    </xf>
    <xf numFmtId="0" fontId="77" fillId="0" borderId="97" xfId="0" applyFont="1" applyFill="1" applyBorder="1" applyAlignment="1" applyProtection="1">
      <alignment horizontal="left" vertical="center" shrinkToFit="1"/>
      <protection locked="0"/>
    </xf>
    <xf numFmtId="0" fontId="77" fillId="0" borderId="98" xfId="0" applyFont="1" applyFill="1" applyBorder="1" applyAlignment="1" applyProtection="1">
      <alignment horizontal="left" vertical="center" shrinkToFit="1"/>
      <protection locked="0"/>
    </xf>
    <xf numFmtId="0" fontId="77" fillId="0" borderId="107" xfId="0" applyFont="1" applyFill="1" applyBorder="1" applyAlignment="1" applyProtection="1">
      <alignment horizontal="left" vertical="center" shrinkToFit="1"/>
      <protection locked="0"/>
    </xf>
    <xf numFmtId="0" fontId="77" fillId="0" borderId="56" xfId="0" applyFont="1" applyBorder="1" applyAlignment="1" applyProtection="1">
      <alignment horizontal="center" vertical="center" shrinkToFit="1"/>
      <protection/>
    </xf>
    <xf numFmtId="0" fontId="77" fillId="0" borderId="57" xfId="0" applyFont="1" applyBorder="1" applyAlignment="1" applyProtection="1">
      <alignment horizontal="center" vertical="center" shrinkToFit="1"/>
      <protection/>
    </xf>
    <xf numFmtId="0" fontId="77" fillId="0" borderId="72" xfId="0" applyFont="1" applyBorder="1" applyAlignment="1" applyProtection="1">
      <alignment horizontal="center" vertical="center" shrinkToFit="1"/>
      <protection/>
    </xf>
    <xf numFmtId="0" fontId="77" fillId="0" borderId="82" xfId="0" applyFont="1" applyBorder="1" applyAlignment="1" applyProtection="1">
      <alignment horizontal="center" vertical="center" shrinkToFit="1"/>
      <protection/>
    </xf>
    <xf numFmtId="0" fontId="77" fillId="0" borderId="83" xfId="0" applyFont="1" applyBorder="1" applyAlignment="1" applyProtection="1">
      <alignment horizontal="center" vertical="center" shrinkToFit="1"/>
      <protection/>
    </xf>
    <xf numFmtId="0" fontId="77" fillId="0" borderId="110" xfId="0" applyFont="1" applyBorder="1" applyAlignment="1" applyProtection="1">
      <alignment horizontal="center" vertical="center" shrinkToFit="1"/>
      <protection/>
    </xf>
    <xf numFmtId="176" fontId="77" fillId="0" borderId="111" xfId="0" applyNumberFormat="1" applyFont="1" applyBorder="1" applyAlignment="1" applyProtection="1">
      <alignment horizontal="right" vertical="center" shrinkToFit="1"/>
      <protection locked="0"/>
    </xf>
    <xf numFmtId="176" fontId="77" fillId="0" borderId="112" xfId="0" applyNumberFormat="1" applyFont="1" applyBorder="1" applyAlignment="1" applyProtection="1">
      <alignment horizontal="right" vertical="center" shrinkToFit="1"/>
      <protection locked="0"/>
    </xf>
    <xf numFmtId="176" fontId="77" fillId="0" borderId="89" xfId="0" applyNumberFormat="1" applyFont="1" applyBorder="1" applyAlignment="1" applyProtection="1">
      <alignment horizontal="right" vertical="center" shrinkToFit="1"/>
      <protection locked="0"/>
    </xf>
    <xf numFmtId="0" fontId="82" fillId="0" borderId="113" xfId="0" applyNumberFormat="1" applyFont="1" applyFill="1" applyBorder="1" applyAlignment="1" applyProtection="1">
      <alignment horizontal="center" vertical="center"/>
      <protection locked="0"/>
    </xf>
    <xf numFmtId="0" fontId="82" fillId="0" borderId="70" xfId="0" applyNumberFormat="1" applyFont="1" applyFill="1" applyBorder="1" applyAlignment="1" applyProtection="1">
      <alignment horizontal="center" vertical="center"/>
      <protection locked="0"/>
    </xf>
    <xf numFmtId="0" fontId="82" fillId="0" borderId="114" xfId="0" applyNumberFormat="1" applyFont="1" applyFill="1" applyBorder="1" applyAlignment="1" applyProtection="1">
      <alignment horizontal="center" vertical="center"/>
      <protection locked="0"/>
    </xf>
    <xf numFmtId="3" fontId="82" fillId="0" borderId="115" xfId="0" applyNumberFormat="1" applyFont="1" applyFill="1" applyBorder="1" applyAlignment="1" applyProtection="1">
      <alignment horizontal="center" vertical="center"/>
      <protection locked="0"/>
    </xf>
    <xf numFmtId="3" fontId="82" fillId="0" borderId="116" xfId="0" applyNumberFormat="1" applyFont="1" applyFill="1" applyBorder="1" applyAlignment="1" applyProtection="1">
      <alignment horizontal="center" vertical="center"/>
      <protection locked="0"/>
    </xf>
    <xf numFmtId="3" fontId="82" fillId="0" borderId="117" xfId="0" applyNumberFormat="1" applyFont="1" applyFill="1" applyBorder="1" applyAlignment="1" applyProtection="1">
      <alignment horizontal="center" vertical="center"/>
      <protection locked="0"/>
    </xf>
    <xf numFmtId="49" fontId="77" fillId="0" borderId="18" xfId="0" applyNumberFormat="1" applyFont="1" applyBorder="1" applyAlignment="1" applyProtection="1">
      <alignment horizontal="center" vertical="center"/>
      <protection/>
    </xf>
    <xf numFmtId="49" fontId="77" fillId="0" borderId="19" xfId="0" applyNumberFormat="1" applyFont="1" applyBorder="1" applyAlignment="1" applyProtection="1">
      <alignment horizontal="center" vertical="center"/>
      <protection/>
    </xf>
    <xf numFmtId="49" fontId="77" fillId="0" borderId="20" xfId="0" applyNumberFormat="1" applyFont="1" applyBorder="1" applyAlignment="1" applyProtection="1">
      <alignment horizontal="center" vertical="center"/>
      <protection/>
    </xf>
    <xf numFmtId="49" fontId="77" fillId="0" borderId="22" xfId="0" applyNumberFormat="1" applyFont="1" applyBorder="1" applyAlignment="1" applyProtection="1">
      <alignment horizontal="center" vertical="center"/>
      <protection/>
    </xf>
    <xf numFmtId="49" fontId="77" fillId="0" borderId="0" xfId="0" applyNumberFormat="1" applyFont="1" applyBorder="1" applyAlignment="1" applyProtection="1">
      <alignment horizontal="center" vertical="center"/>
      <protection/>
    </xf>
    <xf numFmtId="49" fontId="77" fillId="0" borderId="16" xfId="0" applyNumberFormat="1" applyFont="1" applyBorder="1" applyAlignment="1" applyProtection="1">
      <alignment horizontal="center" vertical="center"/>
      <protection/>
    </xf>
    <xf numFmtId="0" fontId="77" fillId="0" borderId="24" xfId="0" applyFont="1" applyBorder="1" applyAlignment="1" applyProtection="1">
      <alignment horizontal="center" vertical="center"/>
      <protection/>
    </xf>
    <xf numFmtId="0" fontId="77" fillId="0" borderId="12" xfId="0" applyFont="1" applyBorder="1" applyAlignment="1" applyProtection="1">
      <alignment horizontal="center" vertical="center"/>
      <protection/>
    </xf>
    <xf numFmtId="0" fontId="77" fillId="0" borderId="25" xfId="0" applyFont="1" applyBorder="1" applyAlignment="1" applyProtection="1">
      <alignment horizontal="center" vertical="center"/>
      <protection/>
    </xf>
    <xf numFmtId="41" fontId="80" fillId="0" borderId="26" xfId="50" applyFont="1" applyBorder="1" applyAlignment="1" applyProtection="1">
      <alignment horizontal="center" vertical="center"/>
      <protection/>
    </xf>
    <xf numFmtId="41" fontId="80" fillId="0" borderId="11" xfId="50" applyFont="1" applyBorder="1" applyAlignment="1" applyProtection="1">
      <alignment horizontal="center" vertical="center"/>
      <protection/>
    </xf>
    <xf numFmtId="41" fontId="80" fillId="0" borderId="27" xfId="50" applyFont="1" applyBorder="1" applyAlignment="1" applyProtection="1">
      <alignment horizontal="center" vertical="center"/>
      <protection/>
    </xf>
    <xf numFmtId="0" fontId="77" fillId="0" borderId="18" xfId="0" applyFont="1" applyBorder="1" applyAlignment="1" applyProtection="1">
      <alignment horizontal="center" vertical="center"/>
      <protection/>
    </xf>
    <xf numFmtId="0" fontId="77" fillId="0" borderId="19" xfId="0" applyFont="1" applyBorder="1" applyAlignment="1" applyProtection="1">
      <alignment horizontal="center" vertical="center"/>
      <protection/>
    </xf>
    <xf numFmtId="0" fontId="77" fillId="0" borderId="20" xfId="0" applyFont="1" applyBorder="1" applyAlignment="1" applyProtection="1">
      <alignment horizontal="center" vertical="center"/>
      <protection/>
    </xf>
    <xf numFmtId="49" fontId="77" fillId="0" borderId="24" xfId="0" applyNumberFormat="1" applyFont="1" applyBorder="1" applyAlignment="1" applyProtection="1">
      <alignment horizontal="center" vertical="center"/>
      <protection/>
    </xf>
    <xf numFmtId="49" fontId="77" fillId="0" borderId="12" xfId="0" applyNumberFormat="1" applyFont="1" applyBorder="1" applyAlignment="1" applyProtection="1">
      <alignment horizontal="center" vertical="center"/>
      <protection/>
    </xf>
    <xf numFmtId="49" fontId="77" fillId="0" borderId="25" xfId="0" applyNumberFormat="1" applyFont="1" applyBorder="1" applyAlignment="1" applyProtection="1">
      <alignment horizontal="center" vertical="center"/>
      <protection/>
    </xf>
    <xf numFmtId="41" fontId="82" fillId="0" borderId="26" xfId="50" applyFont="1" applyBorder="1" applyAlignment="1" applyProtection="1">
      <alignment horizontal="center" vertical="center"/>
      <protection locked="0"/>
    </xf>
    <xf numFmtId="41" fontId="82" fillId="0" borderId="11" xfId="50" applyFont="1" applyBorder="1" applyAlignment="1" applyProtection="1">
      <alignment horizontal="center" vertical="center"/>
      <protection locked="0"/>
    </xf>
    <xf numFmtId="41" fontId="82" fillId="0" borderId="27" xfId="50" applyFont="1" applyBorder="1" applyAlignment="1" applyProtection="1">
      <alignment horizontal="center" vertical="center"/>
      <protection locked="0"/>
    </xf>
    <xf numFmtId="0" fontId="81" fillId="0" borderId="118" xfId="0" applyFont="1" applyBorder="1" applyAlignment="1" applyProtection="1">
      <alignment horizontal="center" vertical="center" wrapText="1"/>
      <protection/>
    </xf>
    <xf numFmtId="0" fontId="81" fillId="0" borderId="119" xfId="0" applyFont="1" applyBorder="1" applyAlignment="1" applyProtection="1">
      <alignment horizontal="center" vertical="center" wrapText="1"/>
      <protection/>
    </xf>
    <xf numFmtId="0" fontId="81" fillId="0" borderId="120" xfId="0" applyFont="1" applyBorder="1" applyAlignment="1" applyProtection="1">
      <alignment horizontal="center" vertical="center" wrapText="1"/>
      <protection/>
    </xf>
    <xf numFmtId="0" fontId="81" fillId="0" borderId="63" xfId="0" applyFont="1" applyBorder="1" applyAlignment="1" applyProtection="1">
      <alignment horizontal="center" vertical="center" wrapText="1"/>
      <protection/>
    </xf>
    <xf numFmtId="0" fontId="77" fillId="0" borderId="11" xfId="0" applyFont="1" applyBorder="1" applyAlignment="1" applyProtection="1">
      <alignment horizontal="left" vertical="center"/>
      <protection/>
    </xf>
    <xf numFmtId="0" fontId="77" fillId="0" borderId="77" xfId="0" applyFont="1" applyBorder="1" applyAlignment="1" applyProtection="1">
      <alignment horizontal="left" vertical="center"/>
      <protection/>
    </xf>
    <xf numFmtId="0" fontId="77" fillId="0" borderId="58" xfId="0" applyFont="1" applyBorder="1" applyAlignment="1" applyProtection="1">
      <alignment horizontal="center" vertical="center" shrinkToFit="1"/>
      <protection/>
    </xf>
    <xf numFmtId="0" fontId="77" fillId="0" borderId="121" xfId="0" applyFont="1" applyBorder="1" applyAlignment="1" applyProtection="1">
      <alignment horizontal="center" vertical="center" shrinkToFit="1"/>
      <protection/>
    </xf>
    <xf numFmtId="0" fontId="77" fillId="0" borderId="90" xfId="0" applyFont="1" applyBorder="1" applyAlignment="1" applyProtection="1">
      <alignment horizontal="center" vertical="center" shrinkToFit="1"/>
      <protection/>
    </xf>
    <xf numFmtId="0" fontId="77" fillId="0" borderId="91" xfId="0" applyFont="1" applyBorder="1" applyAlignment="1" applyProtection="1">
      <alignment horizontal="center" vertical="center" shrinkToFit="1"/>
      <protection/>
    </xf>
    <xf numFmtId="0" fontId="77" fillId="0" borderId="92" xfId="0" applyFont="1" applyBorder="1" applyAlignment="1" applyProtection="1">
      <alignment horizontal="center" vertical="center" shrinkToFit="1"/>
      <protection/>
    </xf>
    <xf numFmtId="176" fontId="77" fillId="0" borderId="94" xfId="0" applyNumberFormat="1" applyFont="1" applyFill="1" applyBorder="1" applyAlignment="1" applyProtection="1">
      <alignment horizontal="right" vertical="center" shrinkToFit="1"/>
      <protection locked="0"/>
    </xf>
    <xf numFmtId="176" fontId="77" fillId="0" borderId="15" xfId="0" applyNumberFormat="1" applyFont="1" applyFill="1" applyBorder="1" applyAlignment="1" applyProtection="1">
      <alignment horizontal="right" vertical="center" shrinkToFit="1"/>
      <protection locked="0"/>
    </xf>
    <xf numFmtId="176" fontId="77" fillId="0" borderId="34" xfId="0" applyNumberFormat="1" applyFont="1" applyFill="1" applyBorder="1" applyAlignment="1" applyProtection="1">
      <alignment horizontal="right" vertical="center" shrinkToFit="1"/>
      <protection locked="0"/>
    </xf>
    <xf numFmtId="176" fontId="77" fillId="0" borderId="90" xfId="0" applyNumberFormat="1" applyFont="1" applyFill="1" applyBorder="1" applyAlignment="1" applyProtection="1">
      <alignment horizontal="right" vertical="center" shrinkToFit="1"/>
      <protection locked="0"/>
    </xf>
    <xf numFmtId="176" fontId="77" fillId="0" borderId="91" xfId="0" applyNumberFormat="1" applyFont="1" applyFill="1" applyBorder="1" applyAlignment="1" applyProtection="1">
      <alignment horizontal="right" vertical="center" shrinkToFit="1"/>
      <protection locked="0"/>
    </xf>
    <xf numFmtId="176" fontId="77" fillId="0" borderId="92" xfId="0" applyNumberFormat="1" applyFont="1" applyFill="1" applyBorder="1" applyAlignment="1" applyProtection="1">
      <alignment horizontal="right" vertical="center" shrinkToFit="1"/>
      <protection locked="0"/>
    </xf>
    <xf numFmtId="0" fontId="77" fillId="0" borderId="76" xfId="0" applyFont="1" applyBorder="1" applyAlignment="1" applyProtection="1">
      <alignment horizontal="center" vertical="center"/>
      <protection/>
    </xf>
    <xf numFmtId="0" fontId="77" fillId="0" borderId="77" xfId="0" applyFont="1" applyBorder="1" applyAlignment="1" applyProtection="1">
      <alignment horizontal="center" vertical="center"/>
      <protection/>
    </xf>
    <xf numFmtId="0" fontId="77" fillId="0" borderId="0" xfId="0" applyFont="1" applyBorder="1" applyAlignment="1" applyProtection="1">
      <alignment horizontal="left" vertical="center" shrinkToFit="1"/>
      <protection locked="0"/>
    </xf>
    <xf numFmtId="0" fontId="77" fillId="0" borderId="0" xfId="0" applyFont="1" applyBorder="1" applyAlignment="1" applyProtection="1">
      <alignment horizontal="right" vertical="center" shrinkToFit="1"/>
      <protection locked="0"/>
    </xf>
    <xf numFmtId="178" fontId="79" fillId="0" borderId="30" xfId="0" applyNumberFormat="1" applyFont="1" applyFill="1" applyBorder="1" applyAlignment="1" applyProtection="1">
      <alignment horizontal="center" vertical="center" wrapText="1" shrinkToFit="1"/>
      <protection locked="0"/>
    </xf>
    <xf numFmtId="178" fontId="79" fillId="0" borderId="32" xfId="0" applyNumberFormat="1" applyFont="1" applyFill="1" applyBorder="1" applyAlignment="1" applyProtection="1">
      <alignment horizontal="center" vertical="center" wrapText="1" shrinkToFit="1"/>
      <protection locked="0"/>
    </xf>
    <xf numFmtId="178" fontId="79" fillId="0" borderId="31" xfId="0" applyNumberFormat="1" applyFont="1" applyFill="1" applyBorder="1" applyAlignment="1" applyProtection="1">
      <alignment horizontal="center" vertical="center" wrapText="1" shrinkToFit="1"/>
      <protection locked="0"/>
    </xf>
    <xf numFmtId="0" fontId="80" fillId="0" borderId="97" xfId="0" applyFont="1" applyFill="1" applyBorder="1" applyAlignment="1" applyProtection="1">
      <alignment horizontal="center" vertical="center" shrinkToFit="1"/>
      <protection locked="0"/>
    </xf>
    <xf numFmtId="0" fontId="80" fillId="0" borderId="98" xfId="0" applyFont="1" applyFill="1" applyBorder="1" applyAlignment="1" applyProtection="1">
      <alignment horizontal="center" vertical="center" shrinkToFit="1"/>
      <protection locked="0"/>
    </xf>
    <xf numFmtId="0" fontId="80" fillId="0" borderId="99" xfId="0" applyFont="1" applyFill="1" applyBorder="1" applyAlignment="1" applyProtection="1">
      <alignment horizontal="center" vertical="center" shrinkToFit="1"/>
      <protection locked="0"/>
    </xf>
    <xf numFmtId="180" fontId="80" fillId="0" borderId="97" xfId="0" applyNumberFormat="1" applyFont="1" applyFill="1" applyBorder="1" applyAlignment="1" applyProtection="1">
      <alignment horizontal="center" vertical="center" shrinkToFit="1"/>
      <protection locked="0"/>
    </xf>
    <xf numFmtId="180" fontId="80" fillId="0" borderId="98" xfId="0" applyNumberFormat="1" applyFont="1" applyFill="1" applyBorder="1" applyAlignment="1" applyProtection="1">
      <alignment horizontal="center" vertical="center" shrinkToFit="1"/>
      <protection locked="0"/>
    </xf>
    <xf numFmtId="180" fontId="80" fillId="0" borderId="107" xfId="0" applyNumberFormat="1" applyFont="1" applyFill="1" applyBorder="1" applyAlignment="1" applyProtection="1">
      <alignment horizontal="center" vertical="center" shrinkToFit="1"/>
      <protection locked="0"/>
    </xf>
    <xf numFmtId="176" fontId="77" fillId="25" borderId="64" xfId="0" applyNumberFormat="1" applyFont="1" applyFill="1" applyBorder="1" applyAlignment="1" applyProtection="1">
      <alignment horizontal="right" vertical="center"/>
      <protection locked="0"/>
    </xf>
    <xf numFmtId="176" fontId="77" fillId="25" borderId="122" xfId="0" applyNumberFormat="1" applyFont="1" applyFill="1" applyBorder="1" applyAlignment="1" applyProtection="1">
      <alignment horizontal="right" vertical="center"/>
      <protection locked="0"/>
    </xf>
    <xf numFmtId="178" fontId="44" fillId="0" borderId="69" xfId="0" applyNumberFormat="1" applyFont="1" applyFill="1" applyBorder="1" applyAlignment="1" applyProtection="1">
      <alignment horizontal="left" vertical="center" wrapText="1" shrinkToFit="1"/>
      <protection locked="0"/>
    </xf>
    <xf numFmtId="178" fontId="44" fillId="0" borderId="70" xfId="0" applyNumberFormat="1" applyFont="1" applyFill="1" applyBorder="1" applyAlignment="1" applyProtection="1">
      <alignment horizontal="left" vertical="center" wrapText="1" shrinkToFit="1"/>
      <protection locked="0"/>
    </xf>
    <xf numFmtId="178" fontId="44" fillId="0" borderId="123" xfId="0" applyNumberFormat="1" applyFont="1" applyFill="1" applyBorder="1" applyAlignment="1" applyProtection="1">
      <alignment horizontal="left" vertical="center" wrapText="1" shrinkToFit="1"/>
      <protection locked="0"/>
    </xf>
    <xf numFmtId="0" fontId="77" fillId="0" borderId="124" xfId="0" applyFont="1" applyBorder="1" applyAlignment="1" applyProtection="1">
      <alignment horizontal="center" vertical="center" shrinkToFit="1"/>
      <protection/>
    </xf>
    <xf numFmtId="0" fontId="77" fillId="0" borderId="97" xfId="0" applyFont="1" applyFill="1" applyBorder="1" applyAlignment="1" applyProtection="1">
      <alignment horizontal="right" vertical="center" shrinkToFit="1"/>
      <protection locked="0"/>
    </xf>
    <xf numFmtId="0" fontId="77" fillId="0" borderId="98" xfId="0" applyFont="1" applyFill="1" applyBorder="1" applyAlignment="1" applyProtection="1">
      <alignment horizontal="right" vertical="center" shrinkToFit="1"/>
      <protection locked="0"/>
    </xf>
    <xf numFmtId="0" fontId="77" fillId="0" borderId="107" xfId="0" applyFont="1" applyFill="1" applyBorder="1" applyAlignment="1" applyProtection="1">
      <alignment horizontal="right" vertical="center" shrinkToFit="1"/>
      <protection locked="0"/>
    </xf>
    <xf numFmtId="0" fontId="47" fillId="0" borderId="108" xfId="0" applyFont="1" applyBorder="1" applyAlignment="1">
      <alignment horizontal="center" vertical="center"/>
    </xf>
    <xf numFmtId="0" fontId="47" fillId="0" borderId="11" xfId="0" applyFont="1" applyBorder="1" applyAlignment="1">
      <alignment horizontal="center" vertical="center"/>
    </xf>
    <xf numFmtId="0" fontId="47" fillId="0" borderId="109" xfId="0" applyFont="1" applyBorder="1" applyAlignment="1">
      <alignment horizontal="center" vertical="center"/>
    </xf>
    <xf numFmtId="0" fontId="77" fillId="0" borderId="64" xfId="0" applyFont="1" applyFill="1" applyBorder="1" applyAlignment="1" applyProtection="1">
      <alignment horizontal="center" vertical="center" shrinkToFit="1"/>
      <protection locked="0"/>
    </xf>
    <xf numFmtId="0" fontId="77" fillId="0" borderId="88" xfId="0" applyFont="1" applyFill="1" applyBorder="1" applyAlignment="1" applyProtection="1">
      <alignment horizontal="center" vertical="center" shrinkToFit="1"/>
      <protection locked="0"/>
    </xf>
    <xf numFmtId="0" fontId="77" fillId="0" borderId="57" xfId="0" applyFont="1" applyBorder="1" applyAlignment="1" applyProtection="1">
      <alignment horizontal="center" vertical="center" wrapText="1"/>
      <protection/>
    </xf>
    <xf numFmtId="0" fontId="77" fillId="0" borderId="72" xfId="0" applyFont="1" applyBorder="1" applyAlignment="1" applyProtection="1">
      <alignment horizontal="center" vertical="center" wrapText="1"/>
      <protection/>
    </xf>
    <xf numFmtId="0" fontId="77" fillId="0" borderId="83" xfId="0" applyFont="1" applyBorder="1" applyAlignment="1" applyProtection="1">
      <alignment horizontal="center" vertical="center" wrapText="1"/>
      <protection/>
    </xf>
    <xf numFmtId="0" fontId="77" fillId="0" borderId="110" xfId="0" applyFont="1" applyBorder="1" applyAlignment="1" applyProtection="1">
      <alignment horizontal="center" vertical="center" wrapText="1"/>
      <protection/>
    </xf>
    <xf numFmtId="0" fontId="77" fillId="0" borderId="56" xfId="0" applyFont="1" applyBorder="1" applyAlignment="1" applyProtection="1">
      <alignment horizontal="center" vertical="center" wrapText="1"/>
      <protection/>
    </xf>
    <xf numFmtId="0" fontId="77" fillId="0" borderId="82" xfId="0" applyFont="1" applyBorder="1" applyAlignment="1" applyProtection="1">
      <alignment horizontal="center" vertical="center" wrapText="1"/>
      <protection/>
    </xf>
    <xf numFmtId="49" fontId="77" fillId="0" borderId="62" xfId="0" applyNumberFormat="1" applyFont="1" applyFill="1" applyBorder="1" applyAlignment="1" applyProtection="1">
      <alignment horizontal="center" vertical="center"/>
      <protection/>
    </xf>
    <xf numFmtId="49" fontId="77" fillId="0" borderId="92" xfId="0" applyNumberFormat="1" applyFont="1" applyFill="1" applyBorder="1" applyAlignment="1" applyProtection="1">
      <alignment horizontal="center" vertical="center"/>
      <protection/>
    </xf>
    <xf numFmtId="0" fontId="77" fillId="0" borderId="90" xfId="0" applyFont="1" applyFill="1" applyBorder="1" applyAlignment="1" applyProtection="1">
      <alignment horizontal="center" vertical="center" shrinkToFit="1"/>
      <protection locked="0"/>
    </xf>
    <xf numFmtId="0" fontId="77" fillId="0" borderId="91" xfId="0" applyFont="1" applyFill="1" applyBorder="1" applyAlignment="1" applyProtection="1">
      <alignment horizontal="center" vertical="center" shrinkToFit="1"/>
      <protection locked="0"/>
    </xf>
    <xf numFmtId="0" fontId="77" fillId="0" borderId="92" xfId="0" applyFont="1" applyFill="1" applyBorder="1" applyAlignment="1" applyProtection="1">
      <alignment horizontal="center" vertical="center" shrinkToFit="1"/>
      <protection locked="0"/>
    </xf>
    <xf numFmtId="190" fontId="77" fillId="0" borderId="0" xfId="0" applyNumberFormat="1" applyFont="1" applyBorder="1" applyAlignment="1" applyProtection="1">
      <alignment horizontal="center" vertical="center"/>
      <protection locked="0"/>
    </xf>
    <xf numFmtId="190" fontId="77" fillId="0" borderId="83" xfId="0" applyNumberFormat="1" applyFont="1" applyBorder="1" applyAlignment="1" applyProtection="1">
      <alignment horizontal="center" vertical="center"/>
      <protection locked="0"/>
    </xf>
    <xf numFmtId="0" fontId="77" fillId="0" borderId="0" xfId="0" applyFont="1" applyBorder="1" applyAlignment="1" applyProtection="1">
      <alignment horizontal="center" vertical="center"/>
      <protection/>
    </xf>
    <xf numFmtId="0" fontId="77" fillId="0" borderId="83" xfId="0" applyFont="1" applyBorder="1" applyAlignment="1" applyProtection="1">
      <alignment horizontal="center" vertical="center"/>
      <protection/>
    </xf>
    <xf numFmtId="3" fontId="73" fillId="0" borderId="90" xfId="0" applyNumberFormat="1" applyFont="1" applyFill="1" applyBorder="1" applyAlignment="1" applyProtection="1">
      <alignment horizontal="center" vertical="center"/>
      <protection/>
    </xf>
    <xf numFmtId="0" fontId="73" fillId="0" borderId="91" xfId="0" applyFont="1" applyFill="1" applyBorder="1" applyAlignment="1" applyProtection="1">
      <alignment horizontal="center" vertical="center"/>
      <protection/>
    </xf>
    <xf numFmtId="0" fontId="73" fillId="0" borderId="125" xfId="0" applyFont="1" applyFill="1" applyBorder="1" applyAlignment="1" applyProtection="1">
      <alignment horizontal="center" vertical="center"/>
      <protection/>
    </xf>
    <xf numFmtId="0" fontId="73" fillId="0" borderId="126" xfId="0" applyFont="1" applyFill="1" applyBorder="1" applyAlignment="1" applyProtection="1">
      <alignment horizontal="center" vertical="center"/>
      <protection/>
    </xf>
    <xf numFmtId="0" fontId="73" fillId="0" borderId="0" xfId="0" applyFont="1" applyFill="1" applyBorder="1" applyAlignment="1" applyProtection="1">
      <alignment horizontal="center" vertical="center"/>
      <protection/>
    </xf>
    <xf numFmtId="0" fontId="73" fillId="0" borderId="16" xfId="0" applyFont="1" applyFill="1" applyBorder="1" applyAlignment="1" applyProtection="1">
      <alignment horizontal="center" vertical="center"/>
      <protection/>
    </xf>
    <xf numFmtId="176" fontId="77" fillId="0" borderId="90" xfId="0" applyNumberFormat="1" applyFont="1" applyBorder="1" applyAlignment="1" applyProtection="1">
      <alignment horizontal="right" vertical="center" shrinkToFit="1"/>
      <protection/>
    </xf>
    <xf numFmtId="176" fontId="77" fillId="0" borderId="91" xfId="0" applyNumberFormat="1" applyFont="1" applyBorder="1" applyAlignment="1" applyProtection="1">
      <alignment horizontal="right" vertical="center" shrinkToFit="1"/>
      <protection/>
    </xf>
    <xf numFmtId="176" fontId="77" fillId="0" borderId="127" xfId="0" applyNumberFormat="1" applyFont="1" applyBorder="1" applyAlignment="1" applyProtection="1">
      <alignment horizontal="right" vertical="center" shrinkToFit="1"/>
      <protection/>
    </xf>
    <xf numFmtId="176" fontId="77" fillId="0" borderId="104" xfId="0" applyNumberFormat="1" applyFont="1" applyBorder="1" applyAlignment="1" applyProtection="1">
      <alignment horizontal="right" vertical="center" shrinkToFit="1"/>
      <protection/>
    </xf>
    <xf numFmtId="176" fontId="77" fillId="0" borderId="105" xfId="0" applyNumberFormat="1" applyFont="1" applyBorder="1" applyAlignment="1" applyProtection="1">
      <alignment horizontal="right" vertical="center" shrinkToFit="1"/>
      <protection/>
    </xf>
    <xf numFmtId="176" fontId="77" fillId="0" borderId="128" xfId="0" applyNumberFormat="1" applyFont="1" applyBorder="1" applyAlignment="1" applyProtection="1">
      <alignment horizontal="right" vertical="center" shrinkToFit="1"/>
      <protection/>
    </xf>
    <xf numFmtId="176" fontId="77" fillId="0" borderId="92" xfId="0" applyNumberFormat="1" applyFont="1" applyBorder="1" applyAlignment="1" applyProtection="1">
      <alignment horizontal="right" vertical="center" shrinkToFit="1"/>
      <protection/>
    </xf>
    <xf numFmtId="176" fontId="77" fillId="0" borderId="106" xfId="0" applyNumberFormat="1" applyFont="1" applyBorder="1" applyAlignment="1" applyProtection="1">
      <alignment horizontal="right" vertical="center" shrinkToFit="1"/>
      <protection/>
    </xf>
    <xf numFmtId="176" fontId="77" fillId="0" borderId="79" xfId="0" applyNumberFormat="1" applyFont="1" applyBorder="1" applyAlignment="1" applyProtection="1">
      <alignment horizontal="right" vertical="center"/>
      <protection/>
    </xf>
    <xf numFmtId="176" fontId="77" fillId="0" borderId="129" xfId="0" applyNumberFormat="1" applyFont="1" applyBorder="1" applyAlignment="1" applyProtection="1">
      <alignment horizontal="right" vertical="center"/>
      <protection/>
    </xf>
    <xf numFmtId="176" fontId="77" fillId="0" borderId="82" xfId="0" applyNumberFormat="1" applyFont="1" applyBorder="1" applyAlignment="1" applyProtection="1">
      <alignment horizontal="right" vertical="center"/>
      <protection/>
    </xf>
    <xf numFmtId="176" fontId="77" fillId="0" borderId="130" xfId="0" applyNumberFormat="1" applyFont="1" applyBorder="1" applyAlignment="1" applyProtection="1">
      <alignment horizontal="right" vertical="center"/>
      <protection/>
    </xf>
    <xf numFmtId="176" fontId="77" fillId="0" borderId="90" xfId="0" applyNumberFormat="1" applyFont="1" applyBorder="1" applyAlignment="1" applyProtection="1">
      <alignment horizontal="right" vertical="center"/>
      <protection/>
    </xf>
    <xf numFmtId="176" fontId="77" fillId="0" borderId="91" xfId="0" applyNumberFormat="1" applyFont="1" applyBorder="1" applyAlignment="1" applyProtection="1">
      <alignment horizontal="right" vertical="center"/>
      <protection/>
    </xf>
    <xf numFmtId="176" fontId="77" fillId="0" borderId="104" xfId="0" applyNumberFormat="1" applyFont="1" applyBorder="1" applyAlignment="1" applyProtection="1">
      <alignment horizontal="right" vertical="center"/>
      <protection/>
    </xf>
    <xf numFmtId="176" fontId="77" fillId="0" borderId="105" xfId="0" applyNumberFormat="1" applyFont="1" applyBorder="1" applyAlignment="1" applyProtection="1">
      <alignment horizontal="right" vertical="center"/>
      <protection/>
    </xf>
    <xf numFmtId="176" fontId="77" fillId="0" borderId="131" xfId="0" applyNumberFormat="1" applyFont="1" applyBorder="1" applyAlignment="1" applyProtection="1">
      <alignment horizontal="right" vertical="center" shrinkToFit="1"/>
      <protection/>
    </xf>
    <xf numFmtId="176" fontId="77" fillId="0" borderId="110" xfId="0" applyNumberFormat="1" applyFont="1" applyBorder="1" applyAlignment="1" applyProtection="1">
      <alignment horizontal="right" vertical="center" shrinkToFit="1"/>
      <protection/>
    </xf>
    <xf numFmtId="0" fontId="77" fillId="0" borderId="93" xfId="0" applyFont="1" applyBorder="1" applyAlignment="1" applyProtection="1">
      <alignment horizontal="center" vertical="center" shrinkToFit="1"/>
      <protection locked="0"/>
    </xf>
    <xf numFmtId="0" fontId="77" fillId="0" borderId="32" xfId="0" applyFont="1" applyBorder="1" applyAlignment="1" applyProtection="1">
      <alignment horizontal="center" vertical="center" shrinkToFit="1"/>
      <protection locked="0"/>
    </xf>
    <xf numFmtId="0" fontId="77" fillId="0" borderId="96" xfId="0" applyFont="1" applyBorder="1" applyAlignment="1" applyProtection="1">
      <alignment horizontal="center" vertical="center" shrinkToFit="1"/>
      <protection locked="0"/>
    </xf>
    <xf numFmtId="0" fontId="81" fillId="20" borderId="85" xfId="0" applyFont="1" applyFill="1" applyBorder="1" applyAlignment="1" applyProtection="1">
      <alignment horizontal="center" vertical="center" wrapText="1"/>
      <protection/>
    </xf>
    <xf numFmtId="0" fontId="81" fillId="20" borderId="86" xfId="0" applyFont="1" applyFill="1" applyBorder="1" applyAlignment="1" applyProtection="1">
      <alignment horizontal="center" vertical="center" wrapText="1"/>
      <protection/>
    </xf>
    <xf numFmtId="0" fontId="81" fillId="20" borderId="88" xfId="0" applyFont="1" applyFill="1" applyBorder="1" applyAlignment="1" applyProtection="1">
      <alignment horizontal="center" vertical="center" wrapText="1"/>
      <protection/>
    </xf>
    <xf numFmtId="3" fontId="82" fillId="0" borderId="132" xfId="0" applyNumberFormat="1" applyFont="1" applyFill="1" applyBorder="1" applyAlignment="1" applyProtection="1">
      <alignment horizontal="center" vertical="center"/>
      <protection locked="0"/>
    </xf>
    <xf numFmtId="3" fontId="82" fillId="0" borderId="133" xfId="0" applyNumberFormat="1" applyFont="1" applyFill="1" applyBorder="1" applyAlignment="1" applyProtection="1">
      <alignment horizontal="center" vertical="center"/>
      <protection locked="0"/>
    </xf>
    <xf numFmtId="3" fontId="82" fillId="0" borderId="134" xfId="0" applyNumberFormat="1" applyFont="1" applyFill="1" applyBorder="1" applyAlignment="1" applyProtection="1">
      <alignment horizontal="center" vertical="center"/>
      <protection locked="0"/>
    </xf>
    <xf numFmtId="0" fontId="77" fillId="0" borderId="64" xfId="0" applyFont="1" applyBorder="1" applyAlignment="1" applyProtection="1">
      <alignment horizontal="center" vertical="center" shrinkToFit="1"/>
      <protection locked="0"/>
    </xf>
    <xf numFmtId="0" fontId="77" fillId="0" borderId="88" xfId="0" applyFont="1" applyBorder="1" applyAlignment="1" applyProtection="1">
      <alignment horizontal="center" vertical="center" shrinkToFit="1"/>
      <protection locked="0"/>
    </xf>
    <xf numFmtId="180" fontId="77" fillId="0" borderId="85" xfId="0" applyNumberFormat="1" applyFont="1" applyBorder="1" applyAlignment="1" applyProtection="1">
      <alignment horizontal="center" vertical="center" wrapText="1" shrinkToFit="1"/>
      <protection locked="0"/>
    </xf>
    <xf numFmtId="180" fontId="77" fillId="0" borderId="86" xfId="0" applyNumberFormat="1" applyFont="1" applyBorder="1" applyAlignment="1" applyProtection="1">
      <alignment horizontal="center" vertical="center" wrapText="1" shrinkToFit="1"/>
      <protection locked="0"/>
    </xf>
    <xf numFmtId="180" fontId="77" fillId="0" borderId="88" xfId="0" applyNumberFormat="1" applyFont="1" applyBorder="1" applyAlignment="1" applyProtection="1">
      <alignment horizontal="center" vertical="center" wrapText="1" shrinkToFit="1"/>
      <protection locked="0"/>
    </xf>
    <xf numFmtId="200" fontId="77" fillId="0" borderId="22" xfId="0" applyNumberFormat="1" applyFont="1" applyBorder="1" applyAlignment="1" applyProtection="1">
      <alignment horizontal="center" vertical="center" wrapText="1"/>
      <protection locked="0"/>
    </xf>
    <xf numFmtId="200" fontId="77" fillId="0" borderId="135" xfId="0" applyNumberFormat="1" applyFont="1" applyBorder="1" applyAlignment="1" applyProtection="1">
      <alignment horizontal="center" vertical="center" wrapText="1"/>
      <protection locked="0"/>
    </xf>
    <xf numFmtId="0" fontId="77" fillId="0" borderId="126" xfId="0" applyFont="1" applyBorder="1" applyAlignment="1" applyProtection="1">
      <alignment horizontal="center" vertical="center" shrinkToFit="1"/>
      <protection locked="0"/>
    </xf>
    <xf numFmtId="0" fontId="77" fillId="0" borderId="0" xfId="0" applyFont="1" applyBorder="1" applyAlignment="1" applyProtection="1">
      <alignment horizontal="center" vertical="center" shrinkToFit="1"/>
      <protection locked="0"/>
    </xf>
    <xf numFmtId="0" fontId="77" fillId="0" borderId="135" xfId="0" applyFont="1" applyBorder="1" applyAlignment="1" applyProtection="1">
      <alignment horizontal="center" vertical="center" shrinkToFit="1"/>
      <protection locked="0"/>
    </xf>
    <xf numFmtId="200" fontId="77" fillId="0" borderId="60" xfId="0" applyNumberFormat="1" applyFont="1" applyBorder="1" applyAlignment="1" applyProtection="1">
      <alignment horizontal="center" vertical="center" wrapText="1"/>
      <protection locked="0"/>
    </xf>
    <xf numFmtId="200" fontId="77" fillId="0" borderId="96" xfId="0" applyNumberFormat="1" applyFont="1" applyBorder="1" applyAlignment="1" applyProtection="1">
      <alignment horizontal="center" vertical="center" wrapText="1"/>
      <protection locked="0"/>
    </xf>
    <xf numFmtId="0" fontId="82" fillId="0" borderId="93" xfId="0" applyNumberFormat="1" applyFont="1" applyFill="1" applyBorder="1" applyAlignment="1" applyProtection="1">
      <alignment horizontal="center" vertical="center"/>
      <protection locked="0"/>
    </xf>
    <xf numFmtId="0" fontId="82" fillId="0" borderId="32" xfId="0" applyNumberFormat="1" applyFont="1" applyFill="1" applyBorder="1" applyAlignment="1" applyProtection="1">
      <alignment horizontal="center" vertical="center"/>
      <protection locked="0"/>
    </xf>
    <xf numFmtId="0" fontId="82" fillId="0" borderId="96" xfId="0" applyNumberFormat="1" applyFont="1" applyFill="1" applyBorder="1" applyAlignment="1" applyProtection="1">
      <alignment horizontal="center" vertical="center"/>
      <protection locked="0"/>
    </xf>
    <xf numFmtId="3" fontId="82" fillId="25" borderId="132" xfId="0" applyNumberFormat="1" applyFont="1" applyFill="1" applyBorder="1" applyAlignment="1" applyProtection="1">
      <alignment horizontal="center" vertical="center"/>
      <protection locked="0"/>
    </xf>
    <xf numFmtId="3" fontId="82" fillId="25" borderId="133" xfId="0" applyNumberFormat="1" applyFont="1" applyFill="1" applyBorder="1" applyAlignment="1" applyProtection="1">
      <alignment horizontal="center" vertical="center"/>
      <protection locked="0"/>
    </xf>
    <xf numFmtId="3" fontId="82" fillId="25" borderId="136" xfId="0" applyNumberFormat="1" applyFont="1" applyFill="1" applyBorder="1" applyAlignment="1" applyProtection="1">
      <alignment horizontal="center" vertical="center"/>
      <protection locked="0"/>
    </xf>
    <xf numFmtId="200" fontId="77" fillId="0" borderId="65" xfId="0" applyNumberFormat="1" applyFont="1" applyBorder="1" applyAlignment="1" applyProtection="1">
      <alignment horizontal="center" vertical="center" wrapText="1"/>
      <protection locked="0"/>
    </xf>
    <xf numFmtId="200" fontId="77" fillId="0" borderId="89" xfId="0" applyNumberFormat="1" applyFont="1" applyBorder="1" applyAlignment="1" applyProtection="1">
      <alignment horizontal="center" vertical="center" wrapText="1"/>
      <protection locked="0"/>
    </xf>
    <xf numFmtId="0" fontId="77" fillId="0" borderId="111" xfId="0" applyFont="1" applyBorder="1" applyAlignment="1" applyProtection="1">
      <alignment horizontal="center" vertical="center" shrinkToFit="1"/>
      <protection locked="0"/>
    </xf>
    <xf numFmtId="0" fontId="77" fillId="0" borderId="112" xfId="0" applyFont="1" applyBorder="1" applyAlignment="1" applyProtection="1">
      <alignment horizontal="center" vertical="center" shrinkToFit="1"/>
      <protection locked="0"/>
    </xf>
    <xf numFmtId="0" fontId="77" fillId="0" borderId="89" xfId="0" applyFont="1" applyBorder="1" applyAlignment="1" applyProtection="1">
      <alignment horizontal="center" vertical="center" shrinkToFit="1"/>
      <protection locked="0"/>
    </xf>
    <xf numFmtId="0" fontId="82" fillId="0" borderId="137" xfId="0" applyNumberFormat="1" applyFont="1" applyFill="1" applyBorder="1" applyAlignment="1" applyProtection="1">
      <alignment horizontal="center" vertical="center"/>
      <protection locked="0"/>
    </xf>
    <xf numFmtId="0" fontId="82" fillId="0" borderId="138" xfId="0" applyNumberFormat="1" applyFont="1" applyFill="1" applyBorder="1" applyAlignment="1" applyProtection="1">
      <alignment horizontal="center" vertical="center"/>
      <protection locked="0"/>
    </xf>
    <xf numFmtId="0" fontId="82" fillId="0" borderId="139" xfId="0" applyNumberFormat="1" applyFont="1" applyFill="1" applyBorder="1" applyAlignment="1" applyProtection="1">
      <alignment horizontal="center" vertical="center"/>
      <protection locked="0"/>
    </xf>
    <xf numFmtId="3" fontId="82" fillId="25" borderId="134" xfId="0" applyNumberFormat="1" applyFont="1" applyFill="1" applyBorder="1" applyAlignment="1" applyProtection="1">
      <alignment horizontal="center" vertical="center"/>
      <protection locked="0"/>
    </xf>
    <xf numFmtId="0" fontId="77" fillId="0" borderId="59" xfId="0" applyFont="1" applyBorder="1" applyAlignment="1" applyProtection="1">
      <alignment horizontal="center" vertical="center" shrinkToFit="1"/>
      <protection locked="0"/>
    </xf>
    <xf numFmtId="0" fontId="77" fillId="0" borderId="95" xfId="0" applyFont="1" applyBorder="1" applyAlignment="1" applyProtection="1">
      <alignment horizontal="center" vertical="center" shrinkToFit="1"/>
      <protection locked="0"/>
    </xf>
    <xf numFmtId="180" fontId="77" fillId="0" borderId="94" xfId="0" applyNumberFormat="1" applyFont="1" applyBorder="1" applyAlignment="1" applyProtection="1">
      <alignment horizontal="center" vertical="center" wrapText="1" shrinkToFit="1"/>
      <protection locked="0"/>
    </xf>
    <xf numFmtId="180" fontId="77" fillId="0" borderId="15" xfId="0" applyNumberFormat="1" applyFont="1" applyBorder="1" applyAlignment="1" applyProtection="1">
      <alignment horizontal="center" vertical="center" wrapText="1" shrinkToFit="1"/>
      <protection locked="0"/>
    </xf>
    <xf numFmtId="180" fontId="77" fillId="0" borderId="95" xfId="0" applyNumberFormat="1" applyFont="1" applyBorder="1" applyAlignment="1" applyProtection="1">
      <alignment horizontal="center" vertical="center" wrapText="1" shrinkToFit="1"/>
      <protection locked="0"/>
    </xf>
    <xf numFmtId="3" fontId="82" fillId="25" borderId="115" xfId="0" applyNumberFormat="1" applyFont="1" applyFill="1" applyBorder="1" applyAlignment="1" applyProtection="1">
      <alignment horizontal="center" vertical="center"/>
      <protection locked="0"/>
    </xf>
    <xf numFmtId="3" fontId="82" fillId="25" borderId="116" xfId="0" applyNumberFormat="1" applyFont="1" applyFill="1" applyBorder="1" applyAlignment="1" applyProtection="1">
      <alignment horizontal="center" vertical="center"/>
      <protection locked="0"/>
    </xf>
    <xf numFmtId="3" fontId="82" fillId="25" borderId="140" xfId="0" applyNumberFormat="1" applyFont="1" applyFill="1" applyBorder="1" applyAlignment="1" applyProtection="1">
      <alignment horizontal="center" vertical="center"/>
      <protection locked="0"/>
    </xf>
    <xf numFmtId="200" fontId="77" fillId="0" borderId="61" xfId="0" applyNumberFormat="1" applyFont="1" applyBorder="1" applyAlignment="1" applyProtection="1">
      <alignment horizontal="center" vertical="center" wrapText="1"/>
      <protection locked="0"/>
    </xf>
    <xf numFmtId="200" fontId="77" fillId="0" borderId="106" xfId="0" applyNumberFormat="1" applyFont="1" applyBorder="1" applyAlignment="1" applyProtection="1">
      <alignment horizontal="center" vertical="center" wrapText="1"/>
      <protection locked="0"/>
    </xf>
    <xf numFmtId="0" fontId="77" fillId="0" borderId="104" xfId="0" applyFont="1" applyBorder="1" applyAlignment="1" applyProtection="1">
      <alignment horizontal="center" vertical="center" shrinkToFit="1"/>
      <protection locked="0"/>
    </xf>
    <xf numFmtId="0" fontId="77" fillId="0" borderId="105" xfId="0" applyFont="1" applyBorder="1" applyAlignment="1" applyProtection="1">
      <alignment horizontal="center" vertical="center" shrinkToFit="1"/>
      <protection locked="0"/>
    </xf>
    <xf numFmtId="0" fontId="77" fillId="0" borderId="106" xfId="0" applyFont="1" applyBorder="1" applyAlignment="1" applyProtection="1">
      <alignment horizontal="center" vertical="center" shrinkToFit="1"/>
      <protection locked="0"/>
    </xf>
    <xf numFmtId="176" fontId="77" fillId="0" borderId="65" xfId="0" applyNumberFormat="1" applyFont="1" applyBorder="1" applyAlignment="1" applyProtection="1">
      <alignment horizontal="right" vertical="center"/>
      <protection locked="0"/>
    </xf>
    <xf numFmtId="176" fontId="77" fillId="0" borderId="141" xfId="0" applyNumberFormat="1" applyFont="1" applyBorder="1" applyAlignment="1" applyProtection="1">
      <alignment horizontal="right" vertical="center"/>
      <protection locked="0"/>
    </xf>
    <xf numFmtId="176" fontId="77" fillId="0" borderId="93" xfId="0" applyNumberFormat="1" applyFont="1" applyBorder="1" applyAlignment="1" applyProtection="1">
      <alignment horizontal="right" vertical="center" shrinkToFit="1"/>
      <protection locked="0"/>
    </xf>
    <xf numFmtId="176" fontId="77" fillId="0" borderId="32" xfId="0" applyNumberFormat="1" applyFont="1" applyBorder="1" applyAlignment="1" applyProtection="1">
      <alignment horizontal="right" vertical="center" shrinkToFit="1"/>
      <protection locked="0"/>
    </xf>
    <xf numFmtId="176" fontId="77" fillId="0" borderId="96" xfId="0" applyNumberFormat="1" applyFont="1" applyBorder="1" applyAlignment="1" applyProtection="1">
      <alignment horizontal="right" vertical="center" shrinkToFit="1"/>
      <protection locked="0"/>
    </xf>
    <xf numFmtId="176" fontId="77" fillId="0" borderId="104" xfId="0" applyNumberFormat="1" applyFont="1" applyFill="1" applyBorder="1" applyAlignment="1" applyProtection="1">
      <alignment horizontal="right" vertical="center" shrinkToFit="1"/>
      <protection locked="0"/>
    </xf>
    <xf numFmtId="176" fontId="77" fillId="0" borderId="105" xfId="0" applyNumberFormat="1" applyFont="1" applyFill="1" applyBorder="1" applyAlignment="1" applyProtection="1">
      <alignment horizontal="right" vertical="center" shrinkToFit="1"/>
      <protection locked="0"/>
    </xf>
    <xf numFmtId="176" fontId="77" fillId="0" borderId="142" xfId="0" applyNumberFormat="1" applyFont="1" applyFill="1" applyBorder="1" applyAlignment="1" applyProtection="1">
      <alignment horizontal="right" vertical="center" shrinkToFit="1"/>
      <protection locked="0"/>
    </xf>
    <xf numFmtId="176" fontId="77" fillId="0" borderId="111" xfId="0" applyNumberFormat="1" applyFont="1" applyFill="1" applyBorder="1" applyAlignment="1" applyProtection="1">
      <alignment horizontal="right" vertical="center" shrinkToFit="1"/>
      <protection locked="0"/>
    </xf>
    <xf numFmtId="176" fontId="77" fillId="0" borderId="112" xfId="0" applyNumberFormat="1" applyFont="1" applyFill="1" applyBorder="1" applyAlignment="1" applyProtection="1">
      <alignment horizontal="right" vertical="center" shrinkToFit="1"/>
      <protection locked="0"/>
    </xf>
    <xf numFmtId="176" fontId="77" fillId="0" borderId="143" xfId="0" applyNumberFormat="1" applyFont="1" applyFill="1" applyBorder="1" applyAlignment="1" applyProtection="1">
      <alignment horizontal="right" vertical="center" shrinkToFit="1"/>
      <protection locked="0"/>
    </xf>
    <xf numFmtId="176" fontId="77" fillId="0" borderId="64" xfId="0" applyNumberFormat="1" applyFont="1" applyBorder="1" applyAlignment="1" applyProtection="1">
      <alignment horizontal="center" vertical="center"/>
      <protection locked="0"/>
    </xf>
    <xf numFmtId="176" fontId="77" fillId="0" borderId="122" xfId="0" applyNumberFormat="1" applyFont="1" applyBorder="1" applyAlignment="1" applyProtection="1">
      <alignment horizontal="center" vertical="center"/>
      <protection locked="0"/>
    </xf>
    <xf numFmtId="176" fontId="77" fillId="0" borderId="61" xfId="0" applyNumberFormat="1" applyFont="1" applyBorder="1" applyAlignment="1" applyProtection="1">
      <alignment horizontal="center" vertical="center"/>
      <protection locked="0"/>
    </xf>
    <xf numFmtId="176" fontId="77" fillId="0" borderId="144" xfId="0" applyNumberFormat="1" applyFont="1" applyBorder="1" applyAlignment="1" applyProtection="1">
      <alignment horizontal="center" vertical="center"/>
      <protection locked="0"/>
    </xf>
    <xf numFmtId="176" fontId="77" fillId="0" borderId="126" xfId="0" applyNumberFormat="1" applyFont="1" applyBorder="1" applyAlignment="1" applyProtection="1">
      <alignment horizontal="right" vertical="center" shrinkToFit="1"/>
      <protection locked="0"/>
    </xf>
    <xf numFmtId="176" fontId="77" fillId="0" borderId="0" xfId="0" applyNumberFormat="1" applyFont="1" applyBorder="1" applyAlignment="1" applyProtection="1">
      <alignment horizontal="right" vertical="center" shrinkToFit="1"/>
      <protection locked="0"/>
    </xf>
    <xf numFmtId="176" fontId="77" fillId="0" borderId="135" xfId="0" applyNumberFormat="1" applyFont="1" applyBorder="1" applyAlignment="1" applyProtection="1">
      <alignment horizontal="right" vertical="center" shrinkToFit="1"/>
      <protection locked="0"/>
    </xf>
    <xf numFmtId="176" fontId="77" fillId="0" borderId="88" xfId="0" applyNumberFormat="1" applyFont="1" applyFill="1" applyBorder="1" applyAlignment="1" applyProtection="1">
      <alignment horizontal="right" vertical="center" shrinkToFit="1"/>
      <protection locked="0"/>
    </xf>
    <xf numFmtId="176" fontId="77" fillId="0" borderId="145" xfId="0" applyNumberFormat="1" applyFont="1" applyFill="1" applyBorder="1" applyAlignment="1" applyProtection="1">
      <alignment horizontal="right" vertical="center" shrinkToFit="1"/>
      <protection locked="0"/>
    </xf>
    <xf numFmtId="176" fontId="77" fillId="0" borderId="126" xfId="0" applyNumberFormat="1" applyFont="1" applyFill="1" applyBorder="1" applyAlignment="1" applyProtection="1">
      <alignment horizontal="right" vertical="center" shrinkToFit="1"/>
      <protection locked="0"/>
    </xf>
    <xf numFmtId="176" fontId="77" fillId="0" borderId="0" xfId="0" applyNumberFormat="1" applyFont="1" applyFill="1" applyBorder="1" applyAlignment="1" applyProtection="1">
      <alignment horizontal="right" vertical="center" shrinkToFit="1"/>
      <protection locked="0"/>
    </xf>
    <xf numFmtId="176" fontId="77" fillId="0" borderId="29" xfId="0" applyNumberFormat="1" applyFont="1" applyFill="1" applyBorder="1" applyAlignment="1" applyProtection="1">
      <alignment horizontal="right" vertical="center" shrinkToFit="1"/>
      <protection locked="0"/>
    </xf>
    <xf numFmtId="176" fontId="77" fillId="0" borderId="126" xfId="0" applyNumberFormat="1" applyFont="1" applyBorder="1" applyAlignment="1" applyProtection="1">
      <alignment horizontal="center" vertical="center"/>
      <protection locked="0"/>
    </xf>
    <xf numFmtId="176" fontId="77" fillId="0" borderId="16" xfId="0" applyNumberFormat="1" applyFont="1" applyBorder="1" applyAlignment="1" applyProtection="1">
      <alignment horizontal="center" vertical="center"/>
      <protection locked="0"/>
    </xf>
    <xf numFmtId="176" fontId="77" fillId="0" borderId="22" xfId="0" applyNumberFormat="1" applyFont="1" applyBorder="1" applyAlignment="1" applyProtection="1">
      <alignment horizontal="center" vertical="center"/>
      <protection locked="0"/>
    </xf>
    <xf numFmtId="176" fontId="77" fillId="0" borderId="111" xfId="0" applyNumberFormat="1" applyFont="1" applyBorder="1" applyAlignment="1" applyProtection="1">
      <alignment horizontal="center" vertical="center"/>
      <protection locked="0"/>
    </xf>
    <xf numFmtId="176" fontId="77" fillId="0" borderId="141" xfId="0" applyNumberFormat="1" applyFont="1" applyBorder="1" applyAlignment="1" applyProtection="1">
      <alignment horizontal="center" vertical="center"/>
      <protection locked="0"/>
    </xf>
    <xf numFmtId="176" fontId="77" fillId="0" borderId="65" xfId="0" applyNumberFormat="1" applyFont="1" applyBorder="1" applyAlignment="1" applyProtection="1">
      <alignment horizontal="center" vertical="center"/>
      <protection locked="0"/>
    </xf>
    <xf numFmtId="176" fontId="77" fillId="0" borderId="85" xfId="0" applyNumberFormat="1" applyFont="1" applyBorder="1" applyAlignment="1" applyProtection="1">
      <alignment horizontal="center" vertical="center"/>
      <protection locked="0"/>
    </xf>
    <xf numFmtId="0" fontId="80" fillId="0" borderId="14" xfId="0" applyFont="1" applyBorder="1" applyAlignment="1" applyProtection="1">
      <alignment horizontal="center" vertical="center" wrapText="1"/>
      <protection locked="0"/>
    </xf>
    <xf numFmtId="176" fontId="80" fillId="0" borderId="26" xfId="0" applyNumberFormat="1" applyFont="1" applyFill="1" applyBorder="1" applyAlignment="1" applyProtection="1">
      <alignment horizontal="center" vertical="center"/>
      <protection/>
    </xf>
    <xf numFmtId="176" fontId="80" fillId="0" borderId="11" xfId="0" applyNumberFormat="1" applyFont="1" applyFill="1" applyBorder="1" applyAlignment="1" applyProtection="1">
      <alignment horizontal="center" vertical="center"/>
      <protection/>
    </xf>
    <xf numFmtId="176" fontId="80" fillId="0" borderId="27" xfId="0" applyNumberFormat="1" applyFont="1" applyFill="1" applyBorder="1" applyAlignment="1" applyProtection="1">
      <alignment horizontal="center" vertical="center"/>
      <protection/>
    </xf>
    <xf numFmtId="176" fontId="77" fillId="0" borderId="94" xfId="0" applyNumberFormat="1" applyFont="1" applyBorder="1" applyAlignment="1" applyProtection="1">
      <alignment horizontal="center" vertical="center"/>
      <protection locked="0"/>
    </xf>
    <xf numFmtId="176" fontId="77" fillId="0" borderId="146" xfId="0" applyNumberFormat="1" applyFont="1" applyBorder="1" applyAlignment="1" applyProtection="1">
      <alignment horizontal="center" vertical="center"/>
      <protection locked="0"/>
    </xf>
    <xf numFmtId="177" fontId="82" fillId="0" borderId="26" xfId="0" applyNumberFormat="1" applyFont="1" applyBorder="1" applyAlignment="1" applyProtection="1">
      <alignment horizontal="center" vertical="center"/>
      <protection/>
    </xf>
    <xf numFmtId="177" fontId="82" fillId="0" borderId="11" xfId="0" applyNumberFormat="1" applyFont="1" applyBorder="1" applyAlignment="1" applyProtection="1">
      <alignment horizontal="center" vertical="center"/>
      <protection/>
    </xf>
    <xf numFmtId="177" fontId="82" fillId="0" borderId="27" xfId="0" applyNumberFormat="1" applyFont="1" applyBorder="1" applyAlignment="1" applyProtection="1">
      <alignment horizontal="center" vertical="center"/>
      <protection/>
    </xf>
    <xf numFmtId="0" fontId="82" fillId="0" borderId="26" xfId="0" applyFont="1" applyBorder="1" applyAlignment="1" applyProtection="1">
      <alignment horizontal="center" vertical="center" wrapText="1"/>
      <protection/>
    </xf>
    <xf numFmtId="0" fontId="82" fillId="0" borderId="11" xfId="0" applyFont="1" applyBorder="1" applyAlignment="1" applyProtection="1">
      <alignment horizontal="center" vertical="center"/>
      <protection/>
    </xf>
    <xf numFmtId="0" fontId="82" fillId="0" borderId="27" xfId="0" applyFont="1" applyBorder="1" applyAlignment="1" applyProtection="1">
      <alignment horizontal="center" vertical="center"/>
      <protection/>
    </xf>
    <xf numFmtId="0" fontId="80" fillId="0" borderId="26" xfId="0" applyFont="1" applyBorder="1" applyAlignment="1" applyProtection="1">
      <alignment horizontal="center" vertical="center" wrapText="1"/>
      <protection locked="0"/>
    </xf>
    <xf numFmtId="0" fontId="80" fillId="0" borderId="11" xfId="0" applyFont="1" applyBorder="1" applyAlignment="1" applyProtection="1">
      <alignment horizontal="center" vertical="center" wrapText="1"/>
      <protection locked="0"/>
    </xf>
    <xf numFmtId="0" fontId="80" fillId="0" borderId="27" xfId="0" applyFont="1" applyBorder="1" applyAlignment="1" applyProtection="1">
      <alignment horizontal="center" vertical="center" wrapText="1"/>
      <protection locked="0"/>
    </xf>
    <xf numFmtId="176" fontId="77" fillId="0" borderId="26" xfId="0" applyNumberFormat="1" applyFont="1" applyFill="1" applyBorder="1" applyAlignment="1" applyProtection="1">
      <alignment horizontal="center" vertical="center"/>
      <protection/>
    </xf>
    <xf numFmtId="176" fontId="77" fillId="0" borderId="11" xfId="0" applyNumberFormat="1" applyFont="1" applyFill="1" applyBorder="1" applyAlignment="1" applyProtection="1">
      <alignment horizontal="center" vertical="center"/>
      <protection/>
    </xf>
    <xf numFmtId="176" fontId="77" fillId="0" borderId="27" xfId="0" applyNumberFormat="1" applyFont="1" applyFill="1" applyBorder="1" applyAlignment="1" applyProtection="1">
      <alignment horizontal="center" vertical="center"/>
      <protection/>
    </xf>
    <xf numFmtId="176" fontId="77" fillId="0" borderId="93" xfId="0" applyNumberFormat="1" applyFont="1" applyBorder="1" applyAlignment="1" applyProtection="1">
      <alignment horizontal="center" vertical="center"/>
      <protection locked="0"/>
    </xf>
    <xf numFmtId="176" fontId="77" fillId="0" borderId="147" xfId="0" applyNumberFormat="1" applyFont="1" applyBorder="1" applyAlignment="1" applyProtection="1">
      <alignment horizontal="center" vertical="center"/>
      <protection locked="0"/>
    </xf>
    <xf numFmtId="176" fontId="77" fillId="0" borderId="60" xfId="0" applyNumberFormat="1" applyFont="1" applyBorder="1" applyAlignment="1" applyProtection="1">
      <alignment horizontal="center" vertical="center"/>
      <protection locked="0"/>
    </xf>
    <xf numFmtId="0" fontId="82" fillId="0" borderId="26" xfId="0" applyFont="1" applyBorder="1" applyAlignment="1" applyProtection="1">
      <alignment horizontal="center" vertical="center"/>
      <protection/>
    </xf>
    <xf numFmtId="41" fontId="77" fillId="0" borderId="26" xfId="50" applyFont="1" applyBorder="1" applyAlignment="1" applyProtection="1">
      <alignment horizontal="center" vertical="center" wrapText="1"/>
      <protection locked="0"/>
    </xf>
    <xf numFmtId="41" fontId="77" fillId="0" borderId="11" xfId="50" applyFont="1" applyBorder="1" applyAlignment="1" applyProtection="1">
      <alignment horizontal="center" vertical="center" wrapText="1"/>
      <protection locked="0"/>
    </xf>
    <xf numFmtId="41" fontId="77" fillId="0" borderId="27" xfId="50" applyFont="1" applyBorder="1" applyAlignment="1" applyProtection="1">
      <alignment horizontal="center" vertical="center" wrapText="1"/>
      <protection locked="0"/>
    </xf>
    <xf numFmtId="41" fontId="77" fillId="0" borderId="26" xfId="50" applyFont="1" applyBorder="1" applyAlignment="1" applyProtection="1">
      <alignment horizontal="center" vertical="center" wrapText="1"/>
      <protection/>
    </xf>
    <xf numFmtId="41" fontId="77" fillId="0" borderId="11" xfId="50" applyFont="1" applyBorder="1" applyAlignment="1" applyProtection="1">
      <alignment horizontal="center" vertical="center" wrapText="1"/>
      <protection/>
    </xf>
    <xf numFmtId="41" fontId="77" fillId="0" borderId="27" xfId="50" applyFont="1" applyBorder="1" applyAlignment="1" applyProtection="1">
      <alignment horizontal="center" vertical="center" wrapText="1"/>
      <protection/>
    </xf>
    <xf numFmtId="0" fontId="77" fillId="20" borderId="26" xfId="0" applyFont="1" applyFill="1" applyBorder="1" applyAlignment="1" applyProtection="1">
      <alignment horizontal="center" vertical="center" wrapText="1"/>
      <protection/>
    </xf>
    <xf numFmtId="0" fontId="77" fillId="20" borderId="11" xfId="0" applyFont="1" applyFill="1" applyBorder="1" applyAlignment="1" applyProtection="1">
      <alignment horizontal="center" vertical="center" wrapText="1"/>
      <protection/>
    </xf>
    <xf numFmtId="0" fontId="77" fillId="20" borderId="27" xfId="0" applyFont="1" applyFill="1" applyBorder="1" applyAlignment="1" applyProtection="1">
      <alignment horizontal="center" vertical="center" wrapText="1"/>
      <protection/>
    </xf>
    <xf numFmtId="177" fontId="77" fillId="20" borderId="26" xfId="0" applyNumberFormat="1" applyFont="1" applyFill="1" applyBorder="1" applyAlignment="1" applyProtection="1">
      <alignment horizontal="center" vertical="center" wrapText="1"/>
      <protection/>
    </xf>
    <xf numFmtId="177" fontId="77" fillId="20" borderId="11" xfId="0" applyNumberFormat="1" applyFont="1" applyFill="1" applyBorder="1" applyAlignment="1" applyProtection="1">
      <alignment horizontal="center" vertical="center" wrapText="1"/>
      <protection/>
    </xf>
    <xf numFmtId="177" fontId="77" fillId="20" borderId="27" xfId="0" applyNumberFormat="1" applyFont="1" applyFill="1" applyBorder="1" applyAlignment="1" applyProtection="1">
      <alignment horizontal="center" vertical="center" wrapText="1"/>
      <protection/>
    </xf>
    <xf numFmtId="177" fontId="77" fillId="0" borderId="26" xfId="0" applyNumberFormat="1" applyFont="1" applyFill="1" applyBorder="1" applyAlignment="1" applyProtection="1">
      <alignment horizontal="center" vertical="center" wrapText="1"/>
      <protection/>
    </xf>
    <xf numFmtId="177" fontId="77" fillId="0" borderId="11" xfId="0" applyNumberFormat="1" applyFont="1" applyFill="1" applyBorder="1" applyAlignment="1" applyProtection="1">
      <alignment horizontal="center" vertical="center" wrapText="1"/>
      <protection/>
    </xf>
    <xf numFmtId="177" fontId="77" fillId="0" borderId="27" xfId="0" applyNumberFormat="1" applyFont="1" applyFill="1" applyBorder="1" applyAlignment="1" applyProtection="1">
      <alignment horizontal="center" vertical="center" wrapText="1"/>
      <protection/>
    </xf>
    <xf numFmtId="0" fontId="77" fillId="0" borderId="26" xfId="0" applyFont="1" applyBorder="1" applyAlignment="1" applyProtection="1">
      <alignment horizontal="center" vertical="center" wrapText="1"/>
      <protection/>
    </xf>
    <xf numFmtId="0" fontId="77" fillId="0" borderId="11" xfId="0" applyFont="1" applyBorder="1" applyAlignment="1" applyProtection="1">
      <alignment horizontal="center" vertical="center" wrapText="1"/>
      <protection/>
    </xf>
    <xf numFmtId="0" fontId="77" fillId="0" borderId="27" xfId="0" applyFont="1" applyBorder="1" applyAlignment="1" applyProtection="1">
      <alignment horizontal="center" vertical="center" wrapText="1"/>
      <protection/>
    </xf>
    <xf numFmtId="41" fontId="77" fillId="0" borderId="26" xfId="50" applyFont="1" applyBorder="1" applyAlignment="1" applyProtection="1">
      <alignment vertical="center"/>
      <protection locked="0"/>
    </xf>
    <xf numFmtId="41" fontId="77" fillId="0" borderId="11" xfId="50" applyFont="1" applyBorder="1" applyAlignment="1" applyProtection="1">
      <alignment vertical="center"/>
      <protection locked="0"/>
    </xf>
    <xf numFmtId="41" fontId="77" fillId="0" borderId="27" xfId="50" applyFont="1" applyBorder="1" applyAlignment="1" applyProtection="1">
      <alignment vertical="center"/>
      <protection locked="0"/>
    </xf>
    <xf numFmtId="177" fontId="77" fillId="0" borderId="26" xfId="0" applyNumberFormat="1" applyFont="1" applyBorder="1" applyAlignment="1" applyProtection="1">
      <alignment horizontal="center" vertical="center" wrapText="1"/>
      <protection/>
    </xf>
    <xf numFmtId="177" fontId="77" fillId="0" borderId="11" xfId="0" applyNumberFormat="1" applyFont="1" applyBorder="1" applyAlignment="1" applyProtection="1">
      <alignment horizontal="center" vertical="center" wrapText="1"/>
      <protection/>
    </xf>
    <xf numFmtId="177" fontId="77" fillId="0" borderId="27" xfId="0" applyNumberFormat="1" applyFont="1" applyBorder="1" applyAlignment="1" applyProtection="1">
      <alignment horizontal="center" vertical="center" wrapText="1"/>
      <protection/>
    </xf>
    <xf numFmtId="41" fontId="77" fillId="0" borderId="26" xfId="50" applyFont="1" applyFill="1" applyBorder="1" applyAlignment="1" applyProtection="1">
      <alignment vertical="center" wrapText="1"/>
      <protection locked="0"/>
    </xf>
    <xf numFmtId="41" fontId="77" fillId="0" borderId="11" xfId="50" applyFont="1" applyFill="1" applyBorder="1" applyAlignment="1" applyProtection="1">
      <alignment vertical="center" wrapText="1"/>
      <protection locked="0"/>
    </xf>
    <xf numFmtId="41" fontId="77" fillId="0" borderId="27" xfId="50" applyFont="1" applyFill="1" applyBorder="1" applyAlignment="1" applyProtection="1">
      <alignment vertical="center" wrapText="1"/>
      <protection locked="0"/>
    </xf>
    <xf numFmtId="0" fontId="83" fillId="20" borderId="26" xfId="0" applyFont="1" applyFill="1" applyBorder="1" applyAlignment="1" applyProtection="1">
      <alignment horizontal="center" vertical="center" wrapText="1"/>
      <protection/>
    </xf>
    <xf numFmtId="0" fontId="83" fillId="20" borderId="11" xfId="0" applyFont="1" applyFill="1" applyBorder="1" applyAlignment="1" applyProtection="1">
      <alignment horizontal="center" vertical="center" wrapText="1"/>
      <protection/>
    </xf>
    <xf numFmtId="0" fontId="83" fillId="20" borderId="27" xfId="0" applyFont="1" applyFill="1" applyBorder="1" applyAlignment="1" applyProtection="1">
      <alignment horizontal="center" vertical="center" wrapText="1"/>
      <protection/>
    </xf>
    <xf numFmtId="41" fontId="77" fillId="0" borderId="26" xfId="50" applyFont="1" applyBorder="1" applyAlignment="1" applyProtection="1">
      <alignment horizontal="right" vertical="center" wrapText="1"/>
      <protection/>
    </xf>
    <xf numFmtId="41" fontId="77" fillId="0" borderId="11" xfId="50" applyFont="1" applyBorder="1" applyAlignment="1" applyProtection="1">
      <alignment horizontal="right" vertical="center" wrapText="1"/>
      <protection/>
    </xf>
    <xf numFmtId="41" fontId="77" fillId="0" borderId="27" xfId="50" applyFont="1" applyBorder="1" applyAlignment="1" applyProtection="1">
      <alignment horizontal="right" vertical="center" wrapText="1"/>
      <protection/>
    </xf>
    <xf numFmtId="41" fontId="77" fillId="0" borderId="26" xfId="50" applyFont="1" applyFill="1" applyBorder="1" applyAlignment="1" applyProtection="1">
      <alignment vertical="center"/>
      <protection/>
    </xf>
    <xf numFmtId="41" fontId="77" fillId="0" borderId="11" xfId="50" applyFont="1" applyFill="1" applyBorder="1" applyAlignment="1" applyProtection="1">
      <alignment vertical="center"/>
      <protection/>
    </xf>
    <xf numFmtId="41" fontId="77" fillId="0" borderId="27" xfId="50" applyFont="1" applyFill="1" applyBorder="1" applyAlignment="1" applyProtection="1">
      <alignment vertical="center"/>
      <protection/>
    </xf>
    <xf numFmtId="177" fontId="84" fillId="20" borderId="26" xfId="0" applyNumberFormat="1" applyFont="1" applyFill="1" applyBorder="1" applyAlignment="1" applyProtection="1">
      <alignment horizontal="center" vertical="center" wrapText="1"/>
      <protection/>
    </xf>
    <xf numFmtId="177" fontId="84" fillId="20" borderId="11" xfId="0" applyNumberFormat="1" applyFont="1" applyFill="1" applyBorder="1" applyAlignment="1" applyProtection="1">
      <alignment horizontal="center" vertical="center" wrapText="1"/>
      <protection/>
    </xf>
    <xf numFmtId="177" fontId="84" fillId="20" borderId="27" xfId="0" applyNumberFormat="1" applyFont="1" applyFill="1" applyBorder="1" applyAlignment="1" applyProtection="1">
      <alignment horizontal="center" vertical="center" wrapText="1"/>
      <protection/>
    </xf>
    <xf numFmtId="41" fontId="80" fillId="0" borderId="26" xfId="50" applyFont="1" applyBorder="1" applyAlignment="1" applyProtection="1">
      <alignment vertical="center" wrapText="1"/>
      <protection/>
    </xf>
    <xf numFmtId="41" fontId="80" fillId="0" borderId="11" xfId="50" applyFont="1" applyBorder="1" applyAlignment="1" applyProtection="1">
      <alignment vertical="center" wrapText="1"/>
      <protection/>
    </xf>
    <xf numFmtId="41" fontId="80" fillId="0" borderId="27" xfId="50" applyFont="1" applyBorder="1" applyAlignment="1" applyProtection="1">
      <alignment vertical="center" wrapText="1"/>
      <protection/>
    </xf>
    <xf numFmtId="0" fontId="77" fillId="0" borderId="11" xfId="0" applyFont="1" applyBorder="1" applyAlignment="1" applyProtection="1">
      <alignment horizontal="justify" vertical="center" wrapText="1"/>
      <protection locked="0"/>
    </xf>
    <xf numFmtId="0" fontId="77" fillId="0" borderId="26" xfId="0" applyFont="1" applyBorder="1" applyAlignment="1" applyProtection="1">
      <alignment horizontal="justify" vertical="center" wrapText="1"/>
      <protection locked="0"/>
    </xf>
    <xf numFmtId="0" fontId="81" fillId="0" borderId="26" xfId="0" applyFont="1" applyBorder="1" applyAlignment="1" applyProtection="1">
      <alignment horizontal="justify" vertical="center" wrapText="1"/>
      <protection locked="0"/>
    </xf>
    <xf numFmtId="0" fontId="81" fillId="0" borderId="11" xfId="0" applyFont="1" applyBorder="1" applyAlignment="1" applyProtection="1">
      <alignment horizontal="justify" vertical="center" wrapText="1"/>
      <protection locked="0"/>
    </xf>
    <xf numFmtId="0" fontId="77" fillId="0" borderId="11" xfId="0" applyFont="1" applyBorder="1" applyAlignment="1" applyProtection="1">
      <alignment horizontal="center" vertical="center" wrapText="1"/>
      <protection locked="0"/>
    </xf>
    <xf numFmtId="177" fontId="77" fillId="25" borderId="26" xfId="0" applyNumberFormat="1" applyFont="1" applyFill="1" applyBorder="1" applyAlignment="1" applyProtection="1">
      <alignment vertical="center" wrapText="1"/>
      <protection/>
    </xf>
    <xf numFmtId="177" fontId="77" fillId="25" borderId="11" xfId="0" applyNumberFormat="1" applyFont="1" applyFill="1" applyBorder="1" applyAlignment="1" applyProtection="1">
      <alignment vertical="center" wrapText="1"/>
      <protection/>
    </xf>
    <xf numFmtId="177" fontId="77" fillId="25" borderId="27" xfId="0" applyNumberFormat="1" applyFont="1" applyFill="1" applyBorder="1" applyAlignment="1" applyProtection="1">
      <alignment vertical="center" wrapText="1"/>
      <protection/>
    </xf>
    <xf numFmtId="177" fontId="77" fillId="0" borderId="18" xfId="0" applyNumberFormat="1" applyFont="1" applyBorder="1" applyAlignment="1" applyProtection="1">
      <alignment horizontal="center" vertical="center" wrapText="1"/>
      <protection/>
    </xf>
    <xf numFmtId="177" fontId="77" fillId="0" borderId="19" xfId="0" applyNumberFormat="1" applyFont="1" applyBorder="1" applyAlignment="1" applyProtection="1">
      <alignment horizontal="center" vertical="center" wrapText="1"/>
      <protection/>
    </xf>
    <xf numFmtId="177" fontId="77" fillId="0" borderId="20" xfId="0" applyNumberFormat="1" applyFont="1" applyBorder="1" applyAlignment="1" applyProtection="1">
      <alignment horizontal="center" vertical="center" wrapText="1"/>
      <protection/>
    </xf>
    <xf numFmtId="177" fontId="77" fillId="0" borderId="24" xfId="0" applyNumberFormat="1" applyFont="1" applyBorder="1" applyAlignment="1" applyProtection="1">
      <alignment horizontal="center" vertical="center" wrapText="1"/>
      <protection/>
    </xf>
    <xf numFmtId="177" fontId="77" fillId="0" borderId="12" xfId="0" applyNumberFormat="1" applyFont="1" applyBorder="1" applyAlignment="1" applyProtection="1">
      <alignment horizontal="center" vertical="center" wrapText="1"/>
      <protection/>
    </xf>
    <xf numFmtId="177" fontId="77" fillId="0" borderId="25" xfId="0" applyNumberFormat="1" applyFont="1" applyBorder="1" applyAlignment="1" applyProtection="1">
      <alignment horizontal="center" vertical="center" wrapText="1"/>
      <protection/>
    </xf>
    <xf numFmtId="41" fontId="80" fillId="0" borderId="26" xfId="50" applyNumberFormat="1" applyFont="1" applyBorder="1" applyAlignment="1" applyProtection="1">
      <alignment vertical="center" wrapText="1"/>
      <protection/>
    </xf>
    <xf numFmtId="41" fontId="80" fillId="0" borderId="11" xfId="50" applyNumberFormat="1" applyFont="1" applyBorder="1" applyAlignment="1" applyProtection="1">
      <alignment vertical="center" wrapText="1"/>
      <protection/>
    </xf>
    <xf numFmtId="41" fontId="80" fillId="0" borderId="27" xfId="50" applyNumberFormat="1" applyFont="1" applyBorder="1" applyAlignment="1" applyProtection="1">
      <alignment vertical="center" wrapText="1"/>
      <protection/>
    </xf>
    <xf numFmtId="41" fontId="77" fillId="0" borderId="26" xfId="50" applyNumberFormat="1" applyFont="1" applyBorder="1" applyAlignment="1" applyProtection="1">
      <alignment vertical="center" wrapText="1"/>
      <protection locked="0"/>
    </xf>
    <xf numFmtId="41" fontId="77" fillId="0" borderId="11" xfId="50" applyNumberFormat="1" applyFont="1" applyBorder="1" applyAlignment="1" applyProtection="1">
      <alignment vertical="center" wrapText="1"/>
      <protection locked="0"/>
    </xf>
    <xf numFmtId="41" fontId="77" fillId="0" borderId="27" xfId="50" applyNumberFormat="1" applyFont="1" applyBorder="1" applyAlignment="1" applyProtection="1">
      <alignment vertical="center" wrapText="1"/>
      <protection locked="0"/>
    </xf>
    <xf numFmtId="0" fontId="77" fillId="0" borderId="18" xfId="0" applyFont="1" applyBorder="1" applyAlignment="1" applyProtection="1">
      <alignment horizontal="center" vertical="center" wrapText="1"/>
      <protection locked="0"/>
    </xf>
    <xf numFmtId="0" fontId="77" fillId="0" borderId="19" xfId="0" applyFont="1" applyBorder="1" applyAlignment="1" applyProtection="1">
      <alignment horizontal="center" vertical="center" wrapText="1"/>
      <protection locked="0"/>
    </xf>
    <xf numFmtId="0" fontId="77" fillId="0" borderId="20" xfId="0" applyFont="1" applyBorder="1" applyAlignment="1" applyProtection="1">
      <alignment horizontal="center" vertical="center" wrapText="1"/>
      <protection locked="0"/>
    </xf>
    <xf numFmtId="0" fontId="77" fillId="0" borderId="24" xfId="0" applyFont="1" applyBorder="1" applyAlignment="1" applyProtection="1">
      <alignment horizontal="center" vertical="center" wrapText="1"/>
      <protection locked="0"/>
    </xf>
    <xf numFmtId="0" fontId="77" fillId="0" borderId="12" xfId="0" applyFont="1" applyBorder="1" applyAlignment="1" applyProtection="1">
      <alignment horizontal="center" vertical="center" wrapText="1"/>
      <protection locked="0"/>
    </xf>
    <xf numFmtId="0" fontId="77" fillId="0" borderId="25" xfId="0" applyFont="1" applyBorder="1" applyAlignment="1" applyProtection="1">
      <alignment horizontal="center" vertical="center" wrapText="1"/>
      <protection locked="0"/>
    </xf>
    <xf numFmtId="0" fontId="77" fillId="0" borderId="18" xfId="0" applyFont="1" applyBorder="1" applyAlignment="1" applyProtection="1">
      <alignment horizontal="center" vertical="center" wrapText="1"/>
      <protection/>
    </xf>
    <xf numFmtId="0" fontId="77" fillId="0" borderId="19" xfId="0" applyFont="1" applyBorder="1" applyAlignment="1" applyProtection="1">
      <alignment horizontal="center" vertical="center" wrapText="1"/>
      <protection/>
    </xf>
    <xf numFmtId="0" fontId="77" fillId="0" borderId="20" xfId="0" applyFont="1" applyBorder="1" applyAlignment="1" applyProtection="1">
      <alignment horizontal="center" vertical="center" wrapText="1"/>
      <protection/>
    </xf>
    <xf numFmtId="0" fontId="77" fillId="0" borderId="24" xfId="0" applyFont="1" applyBorder="1" applyAlignment="1" applyProtection="1">
      <alignment horizontal="center" vertical="center" wrapText="1"/>
      <protection/>
    </xf>
    <xf numFmtId="0" fontId="77" fillId="0" borderId="12" xfId="0" applyFont="1" applyBorder="1" applyAlignment="1" applyProtection="1">
      <alignment horizontal="center" vertical="center" wrapText="1"/>
      <protection/>
    </xf>
    <xf numFmtId="0" fontId="77" fillId="0" borderId="25" xfId="0" applyFont="1" applyBorder="1" applyAlignment="1" applyProtection="1">
      <alignment horizontal="center" vertical="center" wrapText="1"/>
      <protection/>
    </xf>
    <xf numFmtId="0" fontId="77" fillId="0" borderId="27" xfId="0" applyFont="1" applyBorder="1" applyAlignment="1" applyProtection="1">
      <alignment horizontal="center" vertical="center" wrapText="1"/>
      <protection locked="0"/>
    </xf>
    <xf numFmtId="0" fontId="77" fillId="0" borderId="22" xfId="0" applyFont="1" applyBorder="1" applyAlignment="1" applyProtection="1">
      <alignment horizontal="center" vertical="center" wrapText="1"/>
      <protection locked="0"/>
    </xf>
    <xf numFmtId="0" fontId="77" fillId="0" borderId="0" xfId="0" applyFont="1" applyBorder="1" applyAlignment="1" applyProtection="1">
      <alignment horizontal="center" vertical="center" wrapText="1"/>
      <protection locked="0"/>
    </xf>
    <xf numFmtId="0" fontId="77" fillId="0" borderId="16" xfId="0" applyFont="1" applyBorder="1" applyAlignment="1" applyProtection="1">
      <alignment horizontal="center" vertical="center" wrapText="1"/>
      <protection locked="0"/>
    </xf>
    <xf numFmtId="0" fontId="80" fillId="0" borderId="14" xfId="0" applyFont="1" applyBorder="1" applyAlignment="1" applyProtection="1">
      <alignment horizontal="center" vertical="center" wrapText="1"/>
      <protection/>
    </xf>
    <xf numFmtId="41" fontId="77" fillId="0" borderId="26" xfId="50" applyFont="1" applyBorder="1" applyAlignment="1" applyProtection="1">
      <alignment horizontal="center" vertical="center"/>
      <protection locked="0"/>
    </xf>
    <xf numFmtId="41" fontId="77" fillId="0" borderId="11" xfId="50" applyFont="1" applyBorder="1" applyAlignment="1" applyProtection="1">
      <alignment horizontal="center" vertical="center"/>
      <protection locked="0"/>
    </xf>
    <xf numFmtId="41" fontId="77" fillId="0" borderId="27" xfId="50" applyFont="1" applyBorder="1" applyAlignment="1" applyProtection="1">
      <alignment horizontal="center" vertical="center"/>
      <protection locked="0"/>
    </xf>
    <xf numFmtId="177" fontId="77" fillId="0" borderId="22" xfId="0" applyNumberFormat="1" applyFont="1" applyBorder="1" applyAlignment="1" applyProtection="1">
      <alignment horizontal="center" vertical="center" wrapText="1"/>
      <protection/>
    </xf>
    <xf numFmtId="177" fontId="77" fillId="0" borderId="0" xfId="0" applyNumberFormat="1" applyFont="1" applyBorder="1" applyAlignment="1" applyProtection="1">
      <alignment horizontal="center" vertical="center" wrapText="1"/>
      <protection/>
    </xf>
    <xf numFmtId="177" fontId="77" fillId="0" borderId="16" xfId="0" applyNumberFormat="1" applyFont="1" applyBorder="1" applyAlignment="1" applyProtection="1">
      <alignment horizontal="center" vertical="center" wrapText="1"/>
      <protection/>
    </xf>
    <xf numFmtId="0" fontId="77" fillId="0" borderId="0" xfId="0" applyFont="1" applyBorder="1" applyAlignment="1" applyProtection="1">
      <alignment horizontal="right" vertical="center" shrinkToFit="1"/>
      <protection/>
    </xf>
    <xf numFmtId="0" fontId="80" fillId="0" borderId="26" xfId="0" applyFont="1" applyBorder="1" applyAlignment="1" applyProtection="1">
      <alignment horizontal="center" vertical="center" wrapText="1"/>
      <protection/>
    </xf>
    <xf numFmtId="0" fontId="80" fillId="0" borderId="11" xfId="0" applyFont="1" applyBorder="1" applyAlignment="1" applyProtection="1">
      <alignment horizontal="center" vertical="center" wrapText="1"/>
      <protection/>
    </xf>
    <xf numFmtId="0" fontId="80" fillId="0" borderId="27" xfId="0" applyFont="1" applyBorder="1" applyAlignment="1" applyProtection="1">
      <alignment horizontal="center" vertical="center" wrapText="1"/>
      <protection/>
    </xf>
    <xf numFmtId="0" fontId="77" fillId="25" borderId="26" xfId="0" applyFont="1" applyFill="1" applyBorder="1" applyAlignment="1" applyProtection="1">
      <alignment vertical="center" wrapText="1"/>
      <protection/>
    </xf>
    <xf numFmtId="0" fontId="77" fillId="25" borderId="11" xfId="0" applyFont="1" applyFill="1" applyBorder="1" applyAlignment="1" applyProtection="1">
      <alignment vertical="center" wrapText="1"/>
      <protection/>
    </xf>
    <xf numFmtId="0" fontId="77" fillId="25" borderId="27" xfId="0" applyFont="1" applyFill="1" applyBorder="1" applyAlignment="1" applyProtection="1">
      <alignment vertical="center" wrapText="1"/>
      <protection/>
    </xf>
    <xf numFmtId="41" fontId="77" fillId="25" borderId="26" xfId="50" applyFont="1" applyFill="1" applyBorder="1" applyAlignment="1" applyProtection="1">
      <alignment vertical="center"/>
      <protection/>
    </xf>
    <xf numFmtId="41" fontId="77" fillId="25" borderId="11" xfId="50" applyFont="1" applyFill="1" applyBorder="1" applyAlignment="1" applyProtection="1">
      <alignment vertical="center"/>
      <protection/>
    </xf>
    <xf numFmtId="41" fontId="77" fillId="25" borderId="27" xfId="50" applyFont="1" applyFill="1" applyBorder="1" applyAlignment="1" applyProtection="1">
      <alignment vertical="center"/>
      <protection/>
    </xf>
    <xf numFmtId="0" fontId="77" fillId="0" borderId="26" xfId="0" applyFont="1" applyBorder="1" applyAlignment="1" applyProtection="1">
      <alignment horizontal="center" vertical="center"/>
      <protection locked="0"/>
    </xf>
    <xf numFmtId="0" fontId="77" fillId="0" borderId="11" xfId="0" applyFont="1" applyBorder="1" applyAlignment="1" applyProtection="1">
      <alignment horizontal="center" vertical="center"/>
      <protection locked="0"/>
    </xf>
    <xf numFmtId="0" fontId="77" fillId="0" borderId="27" xfId="0" applyFont="1" applyBorder="1" applyAlignment="1" applyProtection="1">
      <alignment horizontal="center" vertical="center"/>
      <protection locked="0"/>
    </xf>
    <xf numFmtId="41" fontId="77" fillId="25" borderId="26" xfId="50" applyFont="1" applyFill="1" applyBorder="1" applyAlignment="1" applyProtection="1">
      <alignment vertical="center" wrapText="1"/>
      <protection/>
    </xf>
    <xf numFmtId="41" fontId="77" fillId="25" borderId="11" xfId="50" applyFont="1" applyFill="1" applyBorder="1" applyAlignment="1" applyProtection="1">
      <alignment vertical="center" wrapText="1"/>
      <protection/>
    </xf>
    <xf numFmtId="41" fontId="77" fillId="25" borderId="27" xfId="50" applyFont="1" applyFill="1" applyBorder="1" applyAlignment="1" applyProtection="1">
      <alignment vertical="center" wrapText="1"/>
      <protection/>
    </xf>
    <xf numFmtId="0" fontId="77" fillId="0" borderId="26" xfId="0" applyFont="1" applyBorder="1" applyAlignment="1" applyProtection="1">
      <alignment horizontal="left" vertical="center"/>
      <protection locked="0"/>
    </xf>
    <xf numFmtId="0" fontId="77" fillId="0" borderId="11" xfId="0" applyFont="1" applyBorder="1" applyAlignment="1" applyProtection="1">
      <alignment horizontal="left" vertical="center"/>
      <protection locked="0"/>
    </xf>
    <xf numFmtId="0" fontId="77" fillId="0" borderId="27" xfId="0" applyFont="1" applyBorder="1" applyAlignment="1" applyProtection="1">
      <alignment horizontal="left" vertical="center"/>
      <protection locked="0"/>
    </xf>
    <xf numFmtId="0" fontId="77" fillId="0" borderId="26" xfId="0" applyFont="1" applyBorder="1" applyAlignment="1" applyProtection="1">
      <alignment horizontal="left" vertical="center" wrapText="1"/>
      <protection locked="0"/>
    </xf>
    <xf numFmtId="0" fontId="77" fillId="0" borderId="11" xfId="0" applyFont="1" applyBorder="1" applyAlignment="1" applyProtection="1">
      <alignment horizontal="left" vertical="center" wrapText="1"/>
      <protection locked="0"/>
    </xf>
    <xf numFmtId="0" fontId="77" fillId="0" borderId="27" xfId="0" applyFont="1" applyBorder="1" applyAlignment="1" applyProtection="1">
      <alignment horizontal="left" vertical="center" wrapText="1"/>
      <protection locked="0"/>
    </xf>
    <xf numFmtId="41" fontId="77" fillId="0" borderId="26" xfId="50" applyFont="1" applyFill="1" applyBorder="1" applyAlignment="1" applyProtection="1">
      <alignment vertical="center"/>
      <protection locked="0"/>
    </xf>
    <xf numFmtId="41" fontId="77" fillId="0" borderId="11" xfId="50" applyFont="1" applyFill="1" applyBorder="1" applyAlignment="1" applyProtection="1">
      <alignment vertical="center"/>
      <protection locked="0"/>
    </xf>
    <xf numFmtId="41" fontId="77" fillId="0" borderId="27" xfId="50" applyFont="1" applyFill="1" applyBorder="1" applyAlignment="1" applyProtection="1">
      <alignment vertical="center"/>
      <protection locked="0"/>
    </xf>
    <xf numFmtId="41" fontId="80" fillId="0" borderId="26" xfId="50" applyFont="1" applyBorder="1" applyAlignment="1" applyProtection="1">
      <alignment vertical="center"/>
      <protection/>
    </xf>
    <xf numFmtId="41" fontId="80" fillId="0" borderId="11" xfId="50" applyFont="1" applyBorder="1" applyAlignment="1" applyProtection="1">
      <alignment vertical="center"/>
      <protection/>
    </xf>
    <xf numFmtId="41" fontId="80" fillId="0" borderId="27" xfId="50" applyFont="1" applyBorder="1" applyAlignment="1" applyProtection="1">
      <alignment vertical="center"/>
      <protection/>
    </xf>
    <xf numFmtId="177" fontId="84" fillId="25" borderId="26" xfId="0" applyNumberFormat="1" applyFont="1" applyFill="1" applyBorder="1" applyAlignment="1" applyProtection="1">
      <alignment vertical="center" wrapText="1"/>
      <protection/>
    </xf>
    <xf numFmtId="177" fontId="84" fillId="25" borderId="11" xfId="0" applyNumberFormat="1" applyFont="1" applyFill="1" applyBorder="1" applyAlignment="1" applyProtection="1">
      <alignment vertical="center" wrapText="1"/>
      <protection/>
    </xf>
    <xf numFmtId="177" fontId="84" fillId="25" borderId="27" xfId="0" applyNumberFormat="1" applyFont="1" applyFill="1" applyBorder="1" applyAlignment="1" applyProtection="1">
      <alignment vertical="center" wrapText="1"/>
      <protection/>
    </xf>
    <xf numFmtId="0" fontId="77" fillId="0" borderId="21" xfId="0" applyFont="1" applyBorder="1" applyAlignment="1" applyProtection="1">
      <alignment vertical="center" wrapText="1"/>
      <protection locked="0"/>
    </xf>
    <xf numFmtId="0" fontId="82" fillId="0" borderId="21" xfId="0" applyFont="1" applyBorder="1" applyAlignment="1" applyProtection="1">
      <alignment vertical="center"/>
      <protection locked="0"/>
    </xf>
    <xf numFmtId="0" fontId="86" fillId="0" borderId="23" xfId="0" applyFont="1" applyBorder="1" applyAlignment="1" applyProtection="1">
      <alignment vertical="center" wrapText="1"/>
      <protection locked="0"/>
    </xf>
    <xf numFmtId="0" fontId="86" fillId="0" borderId="23" xfId="0" applyFont="1" applyBorder="1" applyAlignment="1" applyProtection="1">
      <alignment vertical="center"/>
      <protection locked="0"/>
    </xf>
    <xf numFmtId="0" fontId="77" fillId="0" borderId="14" xfId="0" applyFont="1" applyBorder="1" applyAlignment="1" applyProtection="1">
      <alignment horizontal="center" vertical="center" wrapText="1"/>
      <protection/>
    </xf>
    <xf numFmtId="14" fontId="77" fillId="0" borderId="14" xfId="0" applyNumberFormat="1" applyFont="1" applyBorder="1" applyAlignment="1" applyProtection="1">
      <alignment horizontal="center" vertical="center" wrapText="1"/>
      <protection locked="0"/>
    </xf>
    <xf numFmtId="41" fontId="77" fillId="0" borderId="14" xfId="50" applyFont="1" applyBorder="1" applyAlignment="1" applyProtection="1">
      <alignment vertical="center"/>
      <protection locked="0"/>
    </xf>
    <xf numFmtId="41" fontId="77" fillId="0" borderId="14" xfId="50" applyFont="1" applyBorder="1" applyAlignment="1" applyProtection="1">
      <alignment vertical="center" wrapText="1"/>
      <protection locked="0"/>
    </xf>
    <xf numFmtId="0" fontId="80" fillId="0" borderId="18" xfId="0" applyFont="1" applyBorder="1" applyAlignment="1" applyProtection="1">
      <alignment vertical="center" wrapText="1"/>
      <protection locked="0"/>
    </xf>
    <xf numFmtId="0" fontId="80" fillId="0" borderId="19" xfId="0" applyFont="1" applyBorder="1" applyAlignment="1" applyProtection="1">
      <alignment vertical="center" wrapText="1"/>
      <protection locked="0"/>
    </xf>
    <xf numFmtId="0" fontId="85" fillId="0" borderId="20" xfId="0" applyFont="1" applyBorder="1" applyAlignment="1" applyProtection="1">
      <alignment vertical="center"/>
      <protection locked="0"/>
    </xf>
    <xf numFmtId="0" fontId="85" fillId="0" borderId="14" xfId="0" applyFont="1" applyBorder="1" applyAlignment="1" applyProtection="1">
      <alignment vertical="center"/>
      <protection locked="0"/>
    </xf>
    <xf numFmtId="9" fontId="77" fillId="0" borderId="14" xfId="0" applyNumberFormat="1" applyFont="1" applyBorder="1" applyAlignment="1" applyProtection="1">
      <alignment horizontal="center" vertical="center" wrapText="1"/>
      <protection/>
    </xf>
    <xf numFmtId="41" fontId="82" fillId="0" borderId="26" xfId="50" applyFont="1" applyBorder="1" applyAlignment="1" applyProtection="1">
      <alignment horizontal="right" vertical="center"/>
      <protection locked="0"/>
    </xf>
    <xf numFmtId="41" fontId="82" fillId="0" borderId="11" xfId="50" applyFont="1" applyBorder="1" applyAlignment="1" applyProtection="1">
      <alignment horizontal="right" vertical="center"/>
      <protection locked="0"/>
    </xf>
    <xf numFmtId="41" fontId="82" fillId="0" borderId="27" xfId="50" applyFont="1" applyBorder="1" applyAlignment="1" applyProtection="1">
      <alignment horizontal="right" vertical="center"/>
      <protection locked="0"/>
    </xf>
    <xf numFmtId="0" fontId="82" fillId="0" borderId="18" xfId="0" applyFont="1" applyBorder="1" applyAlignment="1" applyProtection="1">
      <alignment horizontal="center" vertical="center" wrapText="1"/>
      <protection/>
    </xf>
    <xf numFmtId="0" fontId="82" fillId="0" borderId="20" xfId="0" applyFont="1" applyBorder="1" applyAlignment="1" applyProtection="1">
      <alignment horizontal="center" vertical="center" wrapText="1"/>
      <protection/>
    </xf>
    <xf numFmtId="0" fontId="82" fillId="0" borderId="22" xfId="0" applyFont="1" applyBorder="1" applyAlignment="1" applyProtection="1">
      <alignment horizontal="center" vertical="center" wrapText="1"/>
      <protection/>
    </xf>
    <xf numFmtId="0" fontId="82" fillId="0" borderId="16" xfId="0" applyFont="1" applyBorder="1" applyAlignment="1" applyProtection="1">
      <alignment horizontal="center" vertical="center" wrapText="1"/>
      <protection/>
    </xf>
    <xf numFmtId="0" fontId="82" fillId="0" borderId="24" xfId="0" applyFont="1" applyBorder="1" applyAlignment="1" applyProtection="1">
      <alignment horizontal="center" vertical="center" wrapText="1"/>
      <protection/>
    </xf>
    <xf numFmtId="0" fontId="82" fillId="0" borderId="25" xfId="0" applyFont="1" applyBorder="1" applyAlignment="1" applyProtection="1">
      <alignment horizontal="center" vertical="center" wrapText="1"/>
      <protection/>
    </xf>
    <xf numFmtId="0" fontId="82" fillId="0" borderId="19" xfId="0" applyFont="1" applyBorder="1" applyAlignment="1" applyProtection="1">
      <alignment horizontal="center" vertical="center" wrapText="1"/>
      <protection/>
    </xf>
    <xf numFmtId="0" fontId="82" fillId="0" borderId="0" xfId="0" applyFont="1" applyBorder="1" applyAlignment="1" applyProtection="1">
      <alignment horizontal="center" vertical="center" wrapText="1"/>
      <protection/>
    </xf>
    <xf numFmtId="0" fontId="82" fillId="0" borderId="12" xfId="0" applyFont="1" applyBorder="1" applyAlignment="1" applyProtection="1">
      <alignment horizontal="center" vertical="center" wrapText="1"/>
      <protection/>
    </xf>
    <xf numFmtId="0" fontId="77" fillId="0" borderId="26" xfId="0" applyFont="1" applyBorder="1" applyAlignment="1" applyProtection="1">
      <alignment horizontal="center" vertical="center" wrapText="1"/>
      <protection locked="0"/>
    </xf>
    <xf numFmtId="0" fontId="82" fillId="0" borderId="12" xfId="0" applyFont="1" applyBorder="1" applyAlignment="1" applyProtection="1">
      <alignment horizontal="center" vertical="center"/>
      <protection/>
    </xf>
    <xf numFmtId="0" fontId="82" fillId="0" borderId="25" xfId="0" applyFont="1" applyBorder="1" applyAlignment="1" applyProtection="1">
      <alignment horizontal="center" vertical="center"/>
      <protection/>
    </xf>
    <xf numFmtId="0" fontId="77" fillId="0" borderId="27" xfId="0" applyFont="1" applyBorder="1" applyAlignment="1" applyProtection="1">
      <alignment horizontal="justify" vertical="center" wrapText="1"/>
      <protection locked="0"/>
    </xf>
    <xf numFmtId="0" fontId="73" fillId="0" borderId="11" xfId="0" applyFont="1" applyBorder="1" applyAlignment="1">
      <alignment horizontal="center" vertical="center"/>
    </xf>
    <xf numFmtId="0" fontId="73" fillId="0" borderId="22" xfId="0" applyFont="1" applyBorder="1" applyAlignment="1">
      <alignment horizontal="center" vertical="center"/>
    </xf>
    <xf numFmtId="0" fontId="73" fillId="0" borderId="0" xfId="0" applyFont="1" applyAlignment="1">
      <alignment horizontal="center" vertical="center"/>
    </xf>
    <xf numFmtId="0" fontId="73" fillId="0" borderId="16" xfId="0" applyFont="1" applyBorder="1" applyAlignment="1">
      <alignment horizontal="center" vertical="center"/>
    </xf>
    <xf numFmtId="0" fontId="73" fillId="0" borderId="12" xfId="0" applyFont="1" applyBorder="1" applyAlignment="1">
      <alignment horizontal="center" vertical="center"/>
    </xf>
    <xf numFmtId="41" fontId="80" fillId="0" borderId="26" xfId="50" applyFont="1" applyBorder="1" applyAlignment="1" applyProtection="1">
      <alignment vertical="center" wrapText="1"/>
      <protection locked="0"/>
    </xf>
    <xf numFmtId="41" fontId="80" fillId="0" borderId="11" xfId="50" applyFont="1" applyBorder="1" applyAlignment="1" applyProtection="1">
      <alignment vertical="center" wrapText="1"/>
      <protection locked="0"/>
    </xf>
    <xf numFmtId="41" fontId="80" fillId="0" borderId="27" xfId="50" applyFont="1" applyBorder="1" applyAlignment="1" applyProtection="1">
      <alignment vertical="center" wrapText="1"/>
      <protection locked="0"/>
    </xf>
    <xf numFmtId="14" fontId="82" fillId="0" borderId="14" xfId="0" applyNumberFormat="1" applyFont="1" applyBorder="1" applyAlignment="1" applyProtection="1">
      <alignment horizontal="center" vertical="center"/>
      <protection locked="0"/>
    </xf>
    <xf numFmtId="14" fontId="77" fillId="0" borderId="26" xfId="0" applyNumberFormat="1" applyFont="1" applyBorder="1" applyAlignment="1" applyProtection="1">
      <alignment horizontal="right" vertical="center" wrapText="1"/>
      <protection locked="0"/>
    </xf>
    <xf numFmtId="14" fontId="77" fillId="0" borderId="11" xfId="0" applyNumberFormat="1" applyFont="1" applyBorder="1" applyAlignment="1" applyProtection="1">
      <alignment horizontal="right" vertical="center" wrapText="1"/>
      <protection locked="0"/>
    </xf>
    <xf numFmtId="14" fontId="77" fillId="0" borderId="27" xfId="0" applyNumberFormat="1" applyFont="1" applyBorder="1" applyAlignment="1" applyProtection="1">
      <alignment horizontal="right" vertical="center" wrapText="1"/>
      <protection locked="0"/>
    </xf>
    <xf numFmtId="177" fontId="77" fillId="0" borderId="14" xfId="0" applyNumberFormat="1" applyFont="1" applyBorder="1" applyAlignment="1" applyProtection="1">
      <alignment vertical="center" wrapText="1"/>
      <protection locked="0"/>
    </xf>
    <xf numFmtId="0" fontId="77" fillId="20" borderId="14" xfId="0" applyFont="1" applyFill="1" applyBorder="1" applyAlignment="1" applyProtection="1">
      <alignment vertical="center" wrapText="1"/>
      <protection/>
    </xf>
    <xf numFmtId="177" fontId="77" fillId="20" borderId="14" xfId="0" applyNumberFormat="1" applyFont="1" applyFill="1" applyBorder="1" applyAlignment="1" applyProtection="1">
      <alignment vertical="center" wrapText="1"/>
      <protection/>
    </xf>
    <xf numFmtId="0" fontId="77" fillId="0" borderId="14" xfId="0" applyFont="1" applyBorder="1" applyAlignment="1" applyProtection="1">
      <alignment horizontal="center" vertical="center" wrapText="1"/>
      <protection locked="0"/>
    </xf>
    <xf numFmtId="0" fontId="77" fillId="0" borderId="26" xfId="0" applyFont="1" applyBorder="1" applyAlignment="1" applyProtection="1">
      <alignment horizontal="center" vertical="center"/>
      <protection/>
    </xf>
    <xf numFmtId="0" fontId="77" fillId="0" borderId="11" xfId="0" applyFont="1" applyBorder="1" applyAlignment="1" applyProtection="1">
      <alignment horizontal="center" vertical="center"/>
      <protection/>
    </xf>
    <xf numFmtId="0" fontId="77" fillId="0" borderId="27" xfId="0" applyFont="1" applyBorder="1" applyAlignment="1" applyProtection="1">
      <alignment horizontal="center" vertical="center"/>
      <protection/>
    </xf>
    <xf numFmtId="41" fontId="80" fillId="0" borderId="26" xfId="50" applyFont="1" applyBorder="1" applyAlignment="1" applyProtection="1">
      <alignment vertical="center"/>
      <protection locked="0"/>
    </xf>
    <xf numFmtId="41" fontId="80" fillId="0" borderId="11" xfId="50" applyFont="1" applyBorder="1" applyAlignment="1" applyProtection="1">
      <alignment vertical="center"/>
      <protection locked="0"/>
    </xf>
    <xf numFmtId="41" fontId="80" fillId="0" borderId="27" xfId="50" applyFont="1" applyBorder="1" applyAlignment="1" applyProtection="1">
      <alignment vertical="center"/>
      <protection locked="0"/>
    </xf>
    <xf numFmtId="0" fontId="82" fillId="0" borderId="14" xfId="0" applyFont="1" applyBorder="1" applyAlignment="1" applyProtection="1">
      <alignment vertical="center"/>
      <protection locked="0"/>
    </xf>
    <xf numFmtId="188" fontId="77" fillId="0" borderId="26" xfId="0" applyNumberFormat="1"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27" xfId="0" applyBorder="1" applyAlignment="1" applyProtection="1">
      <alignment vertical="center"/>
      <protection locked="0"/>
    </xf>
    <xf numFmtId="0" fontId="77" fillId="0" borderId="18" xfId="0" applyFont="1" applyBorder="1" applyAlignment="1" applyProtection="1">
      <alignment horizontal="left" vertical="center" wrapText="1"/>
      <protection locked="0"/>
    </xf>
    <xf numFmtId="0" fontId="77" fillId="0" borderId="19" xfId="0" applyFont="1" applyBorder="1" applyAlignment="1" applyProtection="1">
      <alignment horizontal="left" vertical="center" wrapText="1"/>
      <protection locked="0"/>
    </xf>
    <xf numFmtId="0" fontId="77" fillId="0" borderId="20" xfId="0" applyFont="1" applyBorder="1" applyAlignment="1" applyProtection="1">
      <alignment horizontal="left" vertical="center" wrapText="1"/>
      <protection locked="0"/>
    </xf>
    <xf numFmtId="0" fontId="77" fillId="0" borderId="24" xfId="0" applyFont="1" applyBorder="1" applyAlignment="1" applyProtection="1">
      <alignment horizontal="left" vertical="center" wrapText="1"/>
      <protection locked="0"/>
    </xf>
    <xf numFmtId="0" fontId="77" fillId="0" borderId="12" xfId="0" applyFont="1" applyBorder="1" applyAlignment="1" applyProtection="1">
      <alignment horizontal="left" vertical="center" wrapText="1"/>
      <protection locked="0"/>
    </xf>
    <xf numFmtId="0" fontId="77" fillId="0" borderId="25" xfId="0" applyFont="1" applyBorder="1" applyAlignment="1" applyProtection="1">
      <alignment horizontal="left" vertical="center" wrapText="1"/>
      <protection locked="0"/>
    </xf>
    <xf numFmtId="0" fontId="77" fillId="0" borderId="18" xfId="0" applyFont="1" applyBorder="1" applyAlignment="1" applyProtection="1">
      <alignment horizontal="left" vertical="center" wrapText="1" indent="2"/>
      <protection locked="0"/>
    </xf>
    <xf numFmtId="0" fontId="77" fillId="0" borderId="19" xfId="0" applyFont="1" applyBorder="1" applyAlignment="1" applyProtection="1">
      <alignment horizontal="left" vertical="center" wrapText="1" indent="2"/>
      <protection locked="0"/>
    </xf>
    <xf numFmtId="0" fontId="82" fillId="0" borderId="20" xfId="0" applyFont="1" applyBorder="1" applyAlignment="1" applyProtection="1">
      <alignment horizontal="left" vertical="center" indent="2"/>
      <protection locked="0"/>
    </xf>
    <xf numFmtId="0" fontId="77"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xf>
    <xf numFmtId="0" fontId="77" fillId="0" borderId="26" xfId="0" applyFont="1" applyBorder="1" applyAlignment="1" applyProtection="1">
      <alignment vertical="center" shrinkToFit="1"/>
      <protection locked="0"/>
    </xf>
    <xf numFmtId="0" fontId="77" fillId="0" borderId="11" xfId="0" applyFont="1" applyBorder="1" applyAlignment="1" applyProtection="1">
      <alignment vertical="center" shrinkToFit="1"/>
      <protection locked="0"/>
    </xf>
    <xf numFmtId="0" fontId="77" fillId="0" borderId="27" xfId="0" applyFont="1" applyBorder="1" applyAlignment="1" applyProtection="1">
      <alignment vertical="center" shrinkToFit="1"/>
      <protection locked="0"/>
    </xf>
    <xf numFmtId="0" fontId="77" fillId="0" borderId="0" xfId="0" applyFont="1" applyBorder="1" applyAlignment="1" applyProtection="1">
      <alignment horizontal="right" vertical="center" wrapText="1"/>
      <protection locked="0"/>
    </xf>
    <xf numFmtId="0" fontId="77" fillId="0" borderId="24" xfId="0" applyFont="1" applyBorder="1" applyAlignment="1" applyProtection="1">
      <alignment horizontal="right" vertical="center" wrapText="1"/>
      <protection locked="0"/>
    </xf>
    <xf numFmtId="0" fontId="77" fillId="0" borderId="12" xfId="0" applyFont="1" applyBorder="1" applyAlignment="1" applyProtection="1">
      <alignment horizontal="right" vertical="center" wrapText="1"/>
      <protection locked="0"/>
    </xf>
    <xf numFmtId="0" fontId="80" fillId="0" borderId="12" xfId="0" applyFont="1" applyBorder="1" applyAlignment="1" applyProtection="1">
      <alignment horizontal="center" vertical="center" wrapText="1"/>
      <protection locked="0"/>
    </xf>
    <xf numFmtId="0" fontId="77" fillId="0" borderId="148" xfId="0" applyFont="1" applyBorder="1" applyAlignment="1" applyProtection="1">
      <alignment horizontal="center" vertical="center" shrinkToFit="1"/>
      <protection/>
    </xf>
    <xf numFmtId="0" fontId="77" fillId="0" borderId="149" xfId="0" applyFont="1" applyBorder="1" applyAlignment="1" applyProtection="1">
      <alignment horizontal="center" vertical="center" shrinkToFit="1"/>
      <protection/>
    </xf>
    <xf numFmtId="0" fontId="80" fillId="0" borderId="56" xfId="0" applyFont="1" applyFill="1" applyBorder="1" applyAlignment="1" applyProtection="1">
      <alignment horizontal="center" vertical="center" shrinkToFit="1"/>
      <protection locked="0"/>
    </xf>
    <xf numFmtId="0" fontId="80" fillId="0" borderId="57" xfId="0" applyFont="1" applyFill="1" applyBorder="1" applyAlignment="1" applyProtection="1">
      <alignment horizontal="center" vertical="center" shrinkToFit="1"/>
      <protection locked="0"/>
    </xf>
    <xf numFmtId="0" fontId="80" fillId="0" borderId="72" xfId="0" applyFont="1" applyFill="1" applyBorder="1" applyAlignment="1" applyProtection="1">
      <alignment horizontal="center" vertical="center" shrinkToFit="1"/>
      <protection locked="0"/>
    </xf>
    <xf numFmtId="0" fontId="77" fillId="0" borderId="26" xfId="0" applyFont="1" applyFill="1" applyBorder="1" applyAlignment="1" applyProtection="1">
      <alignment horizontal="right" vertical="center"/>
      <protection/>
    </xf>
    <xf numFmtId="0" fontId="77" fillId="0" borderId="11" xfId="0" applyFont="1" applyFill="1" applyBorder="1" applyAlignment="1" applyProtection="1">
      <alignment horizontal="right" vertical="center"/>
      <protection/>
    </xf>
    <xf numFmtId="0" fontId="77" fillId="0" borderId="11" xfId="0" applyFont="1" applyBorder="1" applyAlignment="1" applyProtection="1">
      <alignment horizontal="right" vertical="center"/>
      <protection/>
    </xf>
    <xf numFmtId="0" fontId="77" fillId="0" borderId="26" xfId="0" applyFont="1" applyFill="1" applyBorder="1" applyAlignment="1" applyProtection="1">
      <alignment horizontal="center" vertical="center"/>
      <protection/>
    </xf>
    <xf numFmtId="0" fontId="77" fillId="0" borderId="11" xfId="0" applyFont="1" applyFill="1" applyBorder="1" applyAlignment="1" applyProtection="1">
      <alignment horizontal="center" vertical="center"/>
      <protection/>
    </xf>
    <xf numFmtId="0" fontId="77" fillId="0" borderId="27" xfId="0" applyFont="1" applyFill="1" applyBorder="1" applyAlignment="1" applyProtection="1">
      <alignment horizontal="center" vertical="center"/>
      <protection/>
    </xf>
    <xf numFmtId="3" fontId="73" fillId="0" borderId="150" xfId="0" applyNumberFormat="1" applyFont="1" applyFill="1" applyBorder="1" applyAlignment="1" applyProtection="1">
      <alignment horizontal="center" vertical="center"/>
      <protection/>
    </xf>
    <xf numFmtId="0" fontId="73" fillId="0" borderId="57" xfId="0" applyFont="1" applyFill="1" applyBorder="1" applyAlignment="1" applyProtection="1">
      <alignment horizontal="center" vertical="center"/>
      <protection/>
    </xf>
    <xf numFmtId="0" fontId="73" fillId="0" borderId="72" xfId="0" applyFont="1" applyFill="1" applyBorder="1" applyAlignment="1" applyProtection="1">
      <alignment horizontal="center" vertical="center"/>
      <protection/>
    </xf>
    <xf numFmtId="0" fontId="73" fillId="0" borderId="151" xfId="0" applyFont="1" applyFill="1" applyBorder="1" applyAlignment="1" applyProtection="1">
      <alignment horizontal="center" vertical="center"/>
      <protection/>
    </xf>
    <xf numFmtId="0" fontId="73" fillId="0" borderId="83" xfId="0" applyFont="1" applyFill="1" applyBorder="1" applyAlignment="1" applyProtection="1">
      <alignment horizontal="center" vertical="center"/>
      <protection/>
    </xf>
    <xf numFmtId="0" fontId="73" fillId="0" borderId="110" xfId="0" applyFont="1" applyFill="1" applyBorder="1" applyAlignment="1" applyProtection="1">
      <alignment horizontal="center" vertical="center"/>
      <protection/>
    </xf>
    <xf numFmtId="0" fontId="82" fillId="0" borderId="126" xfId="0" applyNumberFormat="1" applyFont="1" applyFill="1" applyBorder="1" applyAlignment="1" applyProtection="1">
      <alignment horizontal="center" vertical="center"/>
      <protection locked="0"/>
    </xf>
    <xf numFmtId="0" fontId="82" fillId="0" borderId="0" xfId="0" applyNumberFormat="1" applyFont="1" applyFill="1" applyBorder="1" applyAlignment="1" applyProtection="1">
      <alignment horizontal="center" vertical="center"/>
      <protection locked="0"/>
    </xf>
    <xf numFmtId="0" fontId="82" fillId="0" borderId="135" xfId="0" applyNumberFormat="1" applyFont="1" applyFill="1" applyBorder="1" applyAlignment="1" applyProtection="1">
      <alignment horizontal="center" vertical="center"/>
      <protection locked="0"/>
    </xf>
    <xf numFmtId="0" fontId="77" fillId="0" borderId="152" xfId="0" applyFont="1" applyBorder="1" applyAlignment="1" applyProtection="1">
      <alignment horizontal="center" vertical="center" shrinkToFit="1"/>
      <protection/>
    </xf>
    <xf numFmtId="0" fontId="77" fillId="0" borderId="18" xfId="0" applyFont="1" applyFill="1" applyBorder="1" applyAlignment="1" applyProtection="1">
      <alignment horizontal="right" vertical="center"/>
      <protection/>
    </xf>
    <xf numFmtId="0" fontId="77" fillId="0" borderId="19" xfId="0" applyFont="1" applyFill="1" applyBorder="1" applyAlignment="1" applyProtection="1">
      <alignment horizontal="right" vertical="center"/>
      <protection/>
    </xf>
    <xf numFmtId="0" fontId="77" fillId="0" borderId="19" xfId="0" applyFont="1" applyBorder="1" applyAlignment="1" applyProtection="1">
      <alignment horizontal="left" vertical="center"/>
      <protection/>
    </xf>
    <xf numFmtId="0" fontId="77" fillId="0" borderId="126" xfId="0" applyFont="1" applyBorder="1" applyAlignment="1" applyProtection="1">
      <alignment horizontal="center" vertical="center" wrapText="1" shrinkToFit="1"/>
      <protection/>
    </xf>
    <xf numFmtId="0" fontId="77" fillId="0" borderId="19" xfId="0" applyFont="1" applyBorder="1" applyAlignment="1" applyProtection="1">
      <alignment horizontal="center" vertical="center" wrapText="1" shrinkToFit="1"/>
      <protection/>
    </xf>
    <xf numFmtId="0" fontId="77" fillId="0" borderId="153" xfId="0" applyFont="1" applyBorder="1" applyAlignment="1" applyProtection="1">
      <alignment horizontal="center" vertical="center" wrapText="1" shrinkToFit="1"/>
      <protection/>
    </xf>
    <xf numFmtId="0" fontId="77" fillId="0" borderId="0" xfId="0" applyFont="1" applyBorder="1" applyAlignment="1" applyProtection="1">
      <alignment horizontal="center" vertical="center" wrapText="1" shrinkToFit="1"/>
      <protection/>
    </xf>
    <xf numFmtId="0" fontId="77" fillId="0" borderId="135" xfId="0" applyFont="1" applyBorder="1" applyAlignment="1" applyProtection="1">
      <alignment horizontal="center" vertical="center" wrapText="1" shrinkToFit="1"/>
      <protection/>
    </xf>
    <xf numFmtId="0" fontId="77" fillId="0" borderId="83" xfId="0" applyFont="1" applyBorder="1" applyAlignment="1" applyProtection="1">
      <alignment horizontal="center" vertical="center" wrapText="1" shrinkToFit="1"/>
      <protection/>
    </xf>
    <xf numFmtId="0" fontId="77" fillId="0" borderId="110" xfId="0" applyFont="1" applyBorder="1" applyAlignment="1" applyProtection="1">
      <alignment horizontal="center" vertical="center" wrapText="1" shrinkToFit="1"/>
      <protection/>
    </xf>
    <xf numFmtId="0" fontId="77" fillId="0" borderId="154" xfId="0" applyFont="1" applyBorder="1" applyAlignment="1" applyProtection="1">
      <alignment horizontal="center" vertical="center" shrinkToFit="1"/>
      <protection/>
    </xf>
    <xf numFmtId="0" fontId="77" fillId="0" borderId="19" xfId="0" applyFont="1" applyBorder="1" applyAlignment="1" applyProtection="1">
      <alignment horizontal="center" vertical="center" shrinkToFit="1"/>
      <protection/>
    </xf>
    <xf numFmtId="0" fontId="77" fillId="0" borderId="50" xfId="0" applyFont="1" applyBorder="1" applyAlignment="1" applyProtection="1">
      <alignment horizontal="center" vertical="center" shrinkToFit="1"/>
      <protection/>
    </xf>
    <xf numFmtId="0" fontId="77" fillId="0" borderId="56" xfId="0" applyFont="1" applyBorder="1" applyAlignment="1" applyProtection="1">
      <alignment horizontal="center" vertical="center" wrapText="1" shrinkToFit="1"/>
      <protection/>
    </xf>
    <xf numFmtId="0" fontId="77" fillId="0" borderId="57" xfId="0" applyFont="1" applyBorder="1" applyAlignment="1" applyProtection="1">
      <alignment horizontal="center" vertical="center" wrapText="1" shrinkToFit="1"/>
      <protection/>
    </xf>
    <xf numFmtId="0" fontId="77" fillId="0" borderId="72" xfId="0" applyFont="1" applyBorder="1" applyAlignment="1" applyProtection="1">
      <alignment horizontal="center" vertical="center" wrapText="1" shrinkToFit="1"/>
      <protection/>
    </xf>
    <xf numFmtId="0" fontId="77" fillId="0" borderId="82" xfId="0" applyFont="1" applyBorder="1" applyAlignment="1" applyProtection="1">
      <alignment horizontal="center" vertical="center" wrapText="1" shrinkToFit="1"/>
      <protection/>
    </xf>
    <xf numFmtId="0" fontId="77" fillId="0" borderId="63" xfId="0" applyFont="1" applyBorder="1" applyAlignment="1" applyProtection="1">
      <alignment horizontal="center" vertical="center" wrapText="1"/>
      <protection/>
    </xf>
    <xf numFmtId="0" fontId="77" fillId="0" borderId="155" xfId="0" applyFont="1" applyBorder="1" applyAlignment="1" applyProtection="1">
      <alignment horizontal="center" vertical="center" wrapText="1"/>
      <protection/>
    </xf>
    <xf numFmtId="0" fontId="77" fillId="0" borderId="79" xfId="0" applyFont="1" applyBorder="1" applyAlignment="1" applyProtection="1">
      <alignment horizontal="center" vertical="center" shrinkToFit="1"/>
      <protection/>
    </xf>
    <xf numFmtId="0" fontId="77" fillId="0" borderId="80" xfId="0" applyFont="1" applyBorder="1" applyAlignment="1" applyProtection="1">
      <alignment horizontal="center" vertical="center" shrinkToFit="1"/>
      <protection/>
    </xf>
    <xf numFmtId="0" fontId="77" fillId="0" borderId="131" xfId="0" applyFont="1" applyBorder="1" applyAlignment="1" applyProtection="1">
      <alignment horizontal="center" vertical="center" shrinkToFit="1"/>
      <protection/>
    </xf>
    <xf numFmtId="0" fontId="77" fillId="0" borderId="104" xfId="0" applyFont="1" applyBorder="1" applyAlignment="1" applyProtection="1">
      <alignment horizontal="center" vertical="center" shrinkToFit="1"/>
      <protection/>
    </xf>
    <xf numFmtId="0" fontId="77" fillId="0" borderId="105" xfId="0" applyFont="1" applyBorder="1" applyAlignment="1" applyProtection="1">
      <alignment horizontal="center" vertical="center" shrinkToFit="1"/>
      <protection/>
    </xf>
    <xf numFmtId="0" fontId="77" fillId="0" borderId="106" xfId="0" applyFont="1" applyBorder="1" applyAlignment="1" applyProtection="1">
      <alignment horizontal="center" vertical="center" shrinkToFit="1"/>
      <protection/>
    </xf>
    <xf numFmtId="176" fontId="77" fillId="0" borderId="90" xfId="0" applyNumberFormat="1" applyFont="1" applyFill="1" applyBorder="1" applyAlignment="1" applyProtection="1">
      <alignment horizontal="center" vertical="center"/>
      <protection locked="0"/>
    </xf>
    <xf numFmtId="176" fontId="77" fillId="0" borderId="125" xfId="0" applyNumberFormat="1" applyFont="1" applyFill="1" applyBorder="1" applyAlignment="1" applyProtection="1">
      <alignment horizontal="center" vertical="center"/>
      <protection locked="0"/>
    </xf>
    <xf numFmtId="176" fontId="77" fillId="0" borderId="62" xfId="0" applyNumberFormat="1" applyFont="1" applyFill="1" applyBorder="1" applyAlignment="1" applyProtection="1">
      <alignment horizontal="center" vertical="center"/>
      <protection locked="0"/>
    </xf>
    <xf numFmtId="176" fontId="77" fillId="0" borderId="85" xfId="0" applyNumberFormat="1" applyFont="1" applyFill="1" applyBorder="1" applyAlignment="1" applyProtection="1">
      <alignment horizontal="center" vertical="center"/>
      <protection locked="0"/>
    </xf>
    <xf numFmtId="176" fontId="77" fillId="0" borderId="122" xfId="0" applyNumberFormat="1" applyFont="1" applyFill="1" applyBorder="1" applyAlignment="1" applyProtection="1">
      <alignment horizontal="center" vertical="center"/>
      <protection locked="0"/>
    </xf>
    <xf numFmtId="176" fontId="77" fillId="0" borderId="64" xfId="0" applyNumberFormat="1" applyFont="1" applyFill="1" applyBorder="1" applyAlignment="1" applyProtection="1">
      <alignment horizontal="center" vertical="center"/>
      <protection locked="0"/>
    </xf>
    <xf numFmtId="176" fontId="77" fillId="0" borderId="104" xfId="0" applyNumberFormat="1" applyFont="1" applyBorder="1" applyAlignment="1" applyProtection="1">
      <alignment horizontal="center" vertical="center"/>
      <protection locked="0"/>
    </xf>
    <xf numFmtId="0" fontId="80" fillId="0" borderId="26" xfId="0" applyFont="1" applyBorder="1" applyAlignment="1" applyProtection="1">
      <alignment horizontal="center" vertical="center"/>
      <protection/>
    </xf>
    <xf numFmtId="0" fontId="80" fillId="0" borderId="11" xfId="0" applyFont="1" applyBorder="1" applyAlignment="1" applyProtection="1">
      <alignment horizontal="center" vertical="center"/>
      <protection/>
    </xf>
    <xf numFmtId="0" fontId="77" fillId="0" borderId="22" xfId="0" applyFont="1" applyBorder="1" applyAlignment="1" applyProtection="1">
      <alignment horizontal="center" vertical="top" wrapText="1"/>
      <protection locked="0"/>
    </xf>
    <xf numFmtId="0" fontId="77" fillId="0" borderId="16" xfId="0" applyFont="1" applyBorder="1" applyAlignment="1" applyProtection="1">
      <alignment horizontal="center" vertical="top" wrapText="1"/>
      <protection locked="0"/>
    </xf>
    <xf numFmtId="0" fontId="77" fillId="0" borderId="24" xfId="0" applyFont="1" applyBorder="1" applyAlignment="1" applyProtection="1">
      <alignment horizontal="center" vertical="top" wrapText="1"/>
      <protection locked="0"/>
    </xf>
    <xf numFmtId="0" fontId="77" fillId="0" borderId="25" xfId="0" applyFont="1" applyBorder="1" applyAlignment="1" applyProtection="1">
      <alignment horizontal="center" vertical="top" wrapText="1"/>
      <protection locked="0"/>
    </xf>
    <xf numFmtId="0" fontId="80" fillId="0" borderId="26" xfId="0" applyFont="1" applyBorder="1" applyAlignment="1" applyProtection="1">
      <alignment horizontal="center" vertical="center"/>
      <protection locked="0"/>
    </xf>
    <xf numFmtId="0" fontId="80" fillId="0" borderId="11" xfId="0" applyFont="1" applyBorder="1" applyAlignment="1" applyProtection="1">
      <alignment horizontal="center" vertical="center"/>
      <protection locked="0"/>
    </xf>
    <xf numFmtId="0" fontId="80" fillId="0" borderId="27" xfId="0" applyFont="1" applyBorder="1" applyAlignment="1" applyProtection="1">
      <alignment horizontal="center" vertical="center"/>
      <protection locked="0"/>
    </xf>
    <xf numFmtId="0" fontId="77" fillId="0" borderId="19" xfId="0" applyFont="1" applyBorder="1" applyAlignment="1" applyProtection="1">
      <alignment horizontal="left" vertical="center"/>
      <protection locked="0"/>
    </xf>
    <xf numFmtId="0" fontId="77" fillId="0" borderId="20" xfId="0" applyFont="1" applyBorder="1" applyAlignment="1" applyProtection="1">
      <alignment horizontal="left" vertical="center"/>
      <protection locked="0"/>
    </xf>
    <xf numFmtId="41" fontId="77" fillId="0" borderId="26" xfId="50" applyFont="1" applyFill="1" applyBorder="1" applyAlignment="1" applyProtection="1">
      <alignment horizontal="center" vertical="center"/>
      <protection/>
    </xf>
    <xf numFmtId="41" fontId="77" fillId="0" borderId="11" xfId="50" applyFont="1" applyFill="1" applyBorder="1" applyAlignment="1" applyProtection="1">
      <alignment horizontal="center" vertical="center"/>
      <protection/>
    </xf>
    <xf numFmtId="41" fontId="77" fillId="0" borderId="27" xfId="50" applyFont="1" applyFill="1" applyBorder="1" applyAlignment="1" applyProtection="1">
      <alignment horizontal="center" vertical="center"/>
      <protection/>
    </xf>
    <xf numFmtId="0" fontId="81" fillId="0" borderId="14" xfId="0" applyFont="1" applyBorder="1" applyAlignment="1" applyProtection="1">
      <alignment horizontal="center" vertical="center" wrapText="1"/>
      <protection locked="0"/>
    </xf>
    <xf numFmtId="41" fontId="77" fillId="0" borderId="26" xfId="50" applyFont="1" applyBorder="1" applyAlignment="1" applyProtection="1">
      <alignment vertical="center" wrapText="1"/>
      <protection/>
    </xf>
    <xf numFmtId="41" fontId="77" fillId="0" borderId="11" xfId="50" applyFont="1" applyBorder="1" applyAlignment="1" applyProtection="1">
      <alignment vertical="center" wrapText="1"/>
      <protection/>
    </xf>
    <xf numFmtId="41" fontId="77" fillId="0" borderId="27" xfId="50" applyFont="1" applyBorder="1" applyAlignment="1" applyProtection="1">
      <alignment vertical="center" wrapText="1"/>
      <protection/>
    </xf>
    <xf numFmtId="0" fontId="77" fillId="0" borderId="16" xfId="0" applyFont="1" applyBorder="1" applyAlignment="1" applyProtection="1">
      <alignment horizontal="left" vertical="center" wrapText="1"/>
      <protection locked="0"/>
    </xf>
    <xf numFmtId="0" fontId="82" fillId="0" borderId="18" xfId="0" applyFont="1" applyBorder="1" applyAlignment="1" applyProtection="1">
      <alignment horizontal="center" vertical="center" wrapText="1"/>
      <protection locked="0"/>
    </xf>
    <xf numFmtId="0" fontId="82" fillId="0" borderId="19" xfId="0" applyFont="1" applyBorder="1" applyAlignment="1" applyProtection="1">
      <alignment horizontal="center" vertical="center" wrapText="1"/>
      <protection locked="0"/>
    </xf>
    <xf numFmtId="0" fontId="82" fillId="0" borderId="20" xfId="0" applyFont="1" applyBorder="1" applyAlignment="1" applyProtection="1">
      <alignment horizontal="center" vertical="center" wrapText="1"/>
      <protection locked="0"/>
    </xf>
    <xf numFmtId="0" fontId="82" fillId="0" borderId="22" xfId="0" applyFont="1" applyBorder="1" applyAlignment="1" applyProtection="1">
      <alignment horizontal="center" vertical="center" wrapText="1"/>
      <protection locked="0"/>
    </xf>
    <xf numFmtId="0" fontId="82" fillId="0" borderId="0" xfId="0" applyFont="1" applyBorder="1" applyAlignment="1" applyProtection="1">
      <alignment horizontal="center" vertical="center" wrapText="1"/>
      <protection locked="0"/>
    </xf>
    <xf numFmtId="0" fontId="82" fillId="0" borderId="16" xfId="0" applyFont="1" applyBorder="1" applyAlignment="1" applyProtection="1">
      <alignment horizontal="center" vertical="center" wrapText="1"/>
      <protection locked="0"/>
    </xf>
    <xf numFmtId="0" fontId="82" fillId="0" borderId="24" xfId="0" applyFont="1" applyBorder="1" applyAlignment="1" applyProtection="1">
      <alignment horizontal="center" vertical="center" wrapText="1"/>
      <protection locked="0"/>
    </xf>
    <xf numFmtId="0" fontId="82" fillId="0" borderId="12" xfId="0" applyFont="1" applyBorder="1" applyAlignment="1" applyProtection="1">
      <alignment horizontal="center" vertical="center" wrapText="1"/>
      <protection locked="0"/>
    </xf>
    <xf numFmtId="0" fontId="82" fillId="0" borderId="25" xfId="0" applyFont="1" applyBorder="1" applyAlignment="1" applyProtection="1">
      <alignment horizontal="center" vertical="center" wrapText="1"/>
      <protection locked="0"/>
    </xf>
    <xf numFmtId="0" fontId="86" fillId="0" borderId="22" xfId="0" applyFont="1" applyBorder="1" applyAlignment="1" applyProtection="1">
      <alignment vertical="center" wrapText="1"/>
      <protection locked="0"/>
    </xf>
    <xf numFmtId="0" fontId="86" fillId="0" borderId="0" xfId="0" applyFont="1" applyBorder="1" applyAlignment="1" applyProtection="1">
      <alignment vertical="center" wrapText="1"/>
      <protection locked="0"/>
    </xf>
    <xf numFmtId="0" fontId="86" fillId="0" borderId="16" xfId="0" applyFont="1" applyBorder="1" applyAlignment="1" applyProtection="1">
      <alignment vertical="center"/>
      <protection locked="0"/>
    </xf>
    <xf numFmtId="0" fontId="80" fillId="0" borderId="77" xfId="0" applyFont="1" applyFill="1" applyBorder="1" applyAlignment="1" applyProtection="1">
      <alignment horizontal="center" vertical="center"/>
      <protection/>
    </xf>
    <xf numFmtId="0" fontId="0" fillId="0" borderId="77" xfId="0" applyBorder="1" applyAlignment="1">
      <alignment vertical="center"/>
    </xf>
    <xf numFmtId="0" fontId="0" fillId="0" borderId="156" xfId="0" applyBorder="1" applyAlignment="1">
      <alignment vertical="center"/>
    </xf>
    <xf numFmtId="0" fontId="80" fillId="0" borderId="11" xfId="0" applyFont="1" applyFill="1" applyBorder="1" applyAlignment="1" applyProtection="1">
      <alignment horizontal="center" vertical="center"/>
      <protection/>
    </xf>
    <xf numFmtId="0" fontId="80" fillId="0" borderId="27" xfId="0" applyFont="1" applyFill="1" applyBorder="1" applyAlignment="1" applyProtection="1">
      <alignment horizontal="center" vertical="center"/>
      <protection/>
    </xf>
    <xf numFmtId="0" fontId="77" fillId="0" borderId="26" xfId="0" applyFont="1" applyFill="1" applyBorder="1" applyAlignment="1" applyProtection="1">
      <alignment horizontal="left" vertical="center"/>
      <protection/>
    </xf>
    <xf numFmtId="0" fontId="77" fillId="0" borderId="11" xfId="0" applyFont="1" applyFill="1" applyBorder="1" applyAlignment="1" applyProtection="1">
      <alignment horizontal="left" vertical="center"/>
      <protection/>
    </xf>
    <xf numFmtId="0" fontId="77" fillId="0" borderId="54" xfId="0" applyFont="1" applyFill="1" applyBorder="1" applyAlignment="1" applyProtection="1">
      <alignment horizontal="left" vertical="center"/>
      <protection/>
    </xf>
    <xf numFmtId="0" fontId="77" fillId="0" borderId="62" xfId="0" applyFont="1" applyBorder="1" applyAlignment="1" applyProtection="1">
      <alignment horizontal="center" vertical="center" wrapText="1"/>
      <protection/>
    </xf>
    <xf numFmtId="0" fontId="77" fillId="0" borderId="91" xfId="0" applyFont="1" applyBorder="1" applyAlignment="1" applyProtection="1">
      <alignment horizontal="center" vertical="center"/>
      <protection/>
    </xf>
    <xf numFmtId="0" fontId="77" fillId="0" borderId="92" xfId="0" applyFont="1" applyBorder="1" applyAlignment="1" applyProtection="1">
      <alignment horizontal="center" vertical="center"/>
      <protection/>
    </xf>
    <xf numFmtId="0" fontId="77" fillId="0" borderId="22" xfId="0" applyFont="1" applyBorder="1" applyAlignment="1" applyProtection="1">
      <alignment horizontal="center" vertical="center"/>
      <protection/>
    </xf>
    <xf numFmtId="0" fontId="77" fillId="0" borderId="135" xfId="0" applyFont="1" applyBorder="1" applyAlignment="1" applyProtection="1">
      <alignment horizontal="center" vertical="center"/>
      <protection/>
    </xf>
    <xf numFmtId="0" fontId="73" fillId="0" borderId="0" xfId="0" applyFont="1" applyAlignment="1" applyProtection="1">
      <alignment vertical="center"/>
      <protection/>
    </xf>
    <xf numFmtId="0" fontId="77" fillId="0" borderId="22" xfId="0" applyFont="1" applyBorder="1" applyAlignment="1" applyProtection="1">
      <alignment horizontal="left" vertical="center" wrapText="1"/>
      <protection locked="0"/>
    </xf>
    <xf numFmtId="0" fontId="77" fillId="0" borderId="18" xfId="0" applyFont="1" applyBorder="1" applyAlignment="1" applyProtection="1">
      <alignment horizontal="center" vertical="center"/>
      <protection locked="0"/>
    </xf>
    <xf numFmtId="0" fontId="77" fillId="0" borderId="19" xfId="0" applyFont="1" applyBorder="1" applyAlignment="1" applyProtection="1">
      <alignment horizontal="center" vertical="center"/>
      <protection locked="0"/>
    </xf>
    <xf numFmtId="0" fontId="73" fillId="0" borderId="56" xfId="0" applyFont="1" applyFill="1" applyBorder="1" applyAlignment="1" applyProtection="1">
      <alignment horizontal="center" vertical="center"/>
      <protection/>
    </xf>
    <xf numFmtId="0" fontId="73" fillId="0" borderId="157" xfId="0" applyFont="1" applyFill="1" applyBorder="1" applyAlignment="1" applyProtection="1">
      <alignment horizontal="center" vertical="center"/>
      <protection/>
    </xf>
    <xf numFmtId="0" fontId="73" fillId="0" borderId="82" xfId="0" applyFont="1" applyFill="1" applyBorder="1" applyAlignment="1" applyProtection="1">
      <alignment horizontal="center" vertical="center"/>
      <protection/>
    </xf>
    <xf numFmtId="0" fontId="73" fillId="0" borderId="130" xfId="0" applyFont="1" applyFill="1" applyBorder="1" applyAlignment="1" applyProtection="1">
      <alignment horizontal="center" vertical="center"/>
      <protection/>
    </xf>
    <xf numFmtId="176" fontId="77" fillId="25" borderId="158" xfId="0" applyNumberFormat="1" applyFont="1" applyFill="1" applyBorder="1" applyAlignment="1" applyProtection="1">
      <alignment horizontal="center" vertical="center"/>
      <protection/>
    </xf>
    <xf numFmtId="176" fontId="77" fillId="25" borderId="129" xfId="0" applyNumberFormat="1" applyFont="1" applyFill="1" applyBorder="1" applyAlignment="1" applyProtection="1">
      <alignment horizontal="center" vertical="center"/>
      <protection/>
    </xf>
    <xf numFmtId="176" fontId="77" fillId="25" borderId="151" xfId="0" applyNumberFormat="1" applyFont="1" applyFill="1" applyBorder="1" applyAlignment="1" applyProtection="1">
      <alignment horizontal="center" vertical="center"/>
      <protection/>
    </xf>
    <xf numFmtId="176" fontId="77" fillId="25" borderId="130" xfId="0" applyNumberFormat="1" applyFont="1" applyFill="1" applyBorder="1" applyAlignment="1" applyProtection="1">
      <alignment horizontal="center" vertical="center"/>
      <protection/>
    </xf>
    <xf numFmtId="176" fontId="77" fillId="0" borderId="159" xfId="0" applyNumberFormat="1" applyFont="1" applyFill="1" applyBorder="1" applyAlignment="1" applyProtection="1">
      <alignment horizontal="right" vertical="center"/>
      <protection locked="0"/>
    </xf>
    <xf numFmtId="176" fontId="77" fillId="0" borderId="160" xfId="0" applyNumberFormat="1" applyFont="1" applyFill="1" applyBorder="1" applyAlignment="1" applyProtection="1">
      <alignment horizontal="right" vertical="center"/>
      <protection locked="0"/>
    </xf>
    <xf numFmtId="176" fontId="77" fillId="0" borderId="161" xfId="0" applyNumberFormat="1" applyFont="1" applyFill="1" applyBorder="1" applyAlignment="1" applyProtection="1">
      <alignment horizontal="right" vertical="center"/>
      <protection locked="0"/>
    </xf>
    <xf numFmtId="176" fontId="77" fillId="0" borderId="59" xfId="0" applyNumberFormat="1" applyFont="1" applyBorder="1" applyAlignment="1" applyProtection="1">
      <alignment horizontal="center" vertical="center"/>
      <protection locked="0"/>
    </xf>
    <xf numFmtId="176" fontId="77" fillId="0" borderId="162" xfId="0" applyNumberFormat="1" applyFont="1" applyBorder="1" applyAlignment="1" applyProtection="1">
      <alignment horizontal="right" vertical="center"/>
      <protection/>
    </xf>
    <xf numFmtId="176" fontId="77" fillId="0" borderId="163" xfId="0" applyNumberFormat="1" applyFont="1" applyBorder="1" applyAlignment="1" applyProtection="1">
      <alignment horizontal="right" vertical="center"/>
      <protection/>
    </xf>
    <xf numFmtId="176" fontId="77" fillId="0" borderId="164" xfId="0" applyNumberFormat="1" applyFont="1" applyBorder="1" applyAlignment="1" applyProtection="1">
      <alignment horizontal="right" vertical="center"/>
      <protection/>
    </xf>
    <xf numFmtId="176" fontId="77" fillId="0" borderId="165" xfId="0" applyNumberFormat="1" applyFont="1" applyBorder="1" applyAlignment="1" applyProtection="1">
      <alignment horizontal="right" vertical="center"/>
      <protection/>
    </xf>
    <xf numFmtId="0" fontId="82" fillId="0" borderId="18" xfId="0" applyFont="1" applyBorder="1" applyAlignment="1" applyProtection="1">
      <alignment horizontal="center" vertical="center"/>
      <protection/>
    </xf>
    <xf numFmtId="0" fontId="82" fillId="0" borderId="19" xfId="0" applyFont="1" applyBorder="1" applyAlignment="1" applyProtection="1">
      <alignment horizontal="center" vertical="center"/>
      <protection/>
    </xf>
    <xf numFmtId="0" fontId="82" fillId="0" borderId="20" xfId="0" applyFont="1" applyBorder="1" applyAlignment="1" applyProtection="1">
      <alignment horizontal="center" vertical="center"/>
      <protection/>
    </xf>
    <xf numFmtId="0" fontId="82" fillId="0" borderId="24" xfId="0" applyFont="1" applyBorder="1" applyAlignment="1" applyProtection="1">
      <alignment horizontal="center" vertical="center"/>
      <protection/>
    </xf>
    <xf numFmtId="0" fontId="111" fillId="0" borderId="26" xfId="0" applyFont="1" applyBorder="1" applyAlignment="1" applyProtection="1">
      <alignment horizontal="center" vertical="center" wrapText="1"/>
      <protection locked="0"/>
    </xf>
    <xf numFmtId="0" fontId="111" fillId="0" borderId="11" xfId="0" applyFont="1" applyBorder="1" applyAlignment="1" applyProtection="1">
      <alignment horizontal="center" vertical="center" wrapText="1"/>
      <protection locked="0"/>
    </xf>
    <xf numFmtId="0" fontId="111" fillId="0" borderId="27" xfId="0" applyFont="1" applyBorder="1" applyAlignment="1" applyProtection="1">
      <alignment horizontal="center" vertical="center" wrapText="1"/>
      <protection locked="0"/>
    </xf>
    <xf numFmtId="0" fontId="77" fillId="0" borderId="22" xfId="0" applyFont="1" applyBorder="1" applyAlignment="1" applyProtection="1">
      <alignment horizontal="center" vertical="center" wrapText="1"/>
      <protection/>
    </xf>
    <xf numFmtId="0" fontId="77" fillId="0" borderId="0" xfId="0" applyFont="1" applyBorder="1" applyAlignment="1" applyProtection="1">
      <alignment horizontal="center" vertical="center" wrapText="1"/>
      <protection/>
    </xf>
    <xf numFmtId="0" fontId="77" fillId="0" borderId="16" xfId="0" applyFont="1" applyBorder="1" applyAlignment="1" applyProtection="1">
      <alignment horizontal="center" vertical="center" wrapText="1"/>
      <protection/>
    </xf>
    <xf numFmtId="0" fontId="73" fillId="0" borderId="0" xfId="0" applyFont="1" applyBorder="1" applyAlignment="1">
      <alignment horizontal="center" vertical="center"/>
    </xf>
    <xf numFmtId="0" fontId="81" fillId="0" borderId="26" xfId="0" applyFont="1" applyBorder="1" applyAlignment="1" applyProtection="1">
      <alignment horizontal="center" vertical="center" wrapText="1"/>
      <protection locked="0"/>
    </xf>
    <xf numFmtId="0" fontId="81" fillId="0" borderId="11" xfId="0" applyFont="1" applyBorder="1" applyAlignment="1" applyProtection="1">
      <alignment horizontal="center" vertical="center" wrapText="1"/>
      <protection locked="0"/>
    </xf>
    <xf numFmtId="0" fontId="81" fillId="0" borderId="27" xfId="0" applyFont="1" applyBorder="1" applyAlignment="1" applyProtection="1">
      <alignment horizontal="center" vertical="center" wrapText="1"/>
      <protection locked="0"/>
    </xf>
    <xf numFmtId="0" fontId="45" fillId="0" borderId="11" xfId="0" applyFont="1" applyBorder="1" applyAlignment="1" applyProtection="1">
      <alignment vertical="center"/>
      <protection locked="0"/>
    </xf>
    <xf numFmtId="0" fontId="45" fillId="0" borderId="27" xfId="0" applyFont="1" applyBorder="1" applyAlignment="1" applyProtection="1">
      <alignment vertical="center"/>
      <protection locked="0"/>
    </xf>
    <xf numFmtId="0" fontId="0" fillId="0" borderId="26"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0" borderId="26"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0" fillId="0" borderId="38"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22"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14" xfId="0" applyFont="1" applyBorder="1" applyAlignment="1" applyProtection="1">
      <alignment horizontal="center" vertical="center"/>
      <protection locked="0"/>
    </xf>
    <xf numFmtId="0" fontId="0" fillId="0" borderId="2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48" fillId="0" borderId="39" xfId="0" applyFont="1" applyBorder="1" applyAlignment="1" applyProtection="1">
      <alignment vertical="center"/>
      <protection locked="0"/>
    </xf>
    <xf numFmtId="0" fontId="48" fillId="0" borderId="19" xfId="0" applyFont="1" applyBorder="1" applyAlignment="1" applyProtection="1">
      <alignment vertical="center"/>
      <protection locked="0"/>
    </xf>
    <xf numFmtId="0" fontId="48" fillId="0" borderId="50" xfId="0" applyFont="1" applyBorder="1" applyAlignment="1" applyProtection="1">
      <alignment vertical="center"/>
      <protection locked="0"/>
    </xf>
    <xf numFmtId="0" fontId="46" fillId="0" borderId="38"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6" fillId="0" borderId="54" xfId="0" applyFont="1" applyBorder="1" applyAlignment="1" applyProtection="1">
      <alignment horizontal="center" vertical="center"/>
      <protection locked="0"/>
    </xf>
    <xf numFmtId="0" fontId="64" fillId="0" borderId="30" xfId="0" applyFont="1" applyBorder="1" applyAlignment="1" applyProtection="1">
      <alignment horizontal="center" vertical="center"/>
      <protection locked="0"/>
    </xf>
    <xf numFmtId="0" fontId="64" fillId="0" borderId="32" xfId="0" applyFont="1" applyBorder="1" applyAlignment="1" applyProtection="1">
      <alignment horizontal="center" vertical="center"/>
      <protection locked="0"/>
    </xf>
    <xf numFmtId="0" fontId="64" fillId="0" borderId="31" xfId="0" applyFont="1" applyBorder="1" applyAlignment="1" applyProtection="1">
      <alignment horizontal="center" vertical="center"/>
      <protection locked="0"/>
    </xf>
    <xf numFmtId="0" fontId="44" fillId="0" borderId="28" xfId="0" applyFont="1" applyBorder="1" applyAlignment="1" applyProtection="1">
      <alignment vertical="center" wrapText="1"/>
      <protection locked="0"/>
    </xf>
    <xf numFmtId="0" fontId="44" fillId="0" borderId="0" xfId="0" applyFont="1" applyBorder="1" applyAlignment="1" applyProtection="1">
      <alignment vertical="center" wrapText="1"/>
      <protection locked="0"/>
    </xf>
    <xf numFmtId="0" fontId="44" fillId="0" borderId="29" xfId="0" applyFont="1" applyBorder="1" applyAlignment="1" applyProtection="1">
      <alignment vertical="center" wrapText="1"/>
      <protection locked="0"/>
    </xf>
    <xf numFmtId="0" fontId="47" fillId="0" borderId="14" xfId="0" applyFont="1" applyBorder="1" applyAlignment="1">
      <alignment vertical="center"/>
    </xf>
    <xf numFmtId="0" fontId="47" fillId="0" borderId="43" xfId="0" applyFont="1" applyBorder="1" applyAlignment="1">
      <alignment vertical="center"/>
    </xf>
    <xf numFmtId="0" fontId="44" fillId="0" borderId="39" xfId="0" applyFont="1" applyBorder="1" applyAlignment="1" applyProtection="1">
      <alignment horizontal="center" vertical="center" wrapText="1"/>
      <protection locked="0"/>
    </xf>
    <xf numFmtId="0" fontId="44" fillId="0" borderId="19" xfId="0" applyFont="1" applyBorder="1" applyAlignment="1" applyProtection="1">
      <alignment horizontal="center" vertical="center" wrapText="1"/>
      <protection locked="0"/>
    </xf>
    <xf numFmtId="0" fontId="44" fillId="0" borderId="20" xfId="0" applyFont="1" applyBorder="1" applyAlignment="1" applyProtection="1">
      <alignment horizontal="center" vertical="center" wrapText="1"/>
      <protection locked="0"/>
    </xf>
    <xf numFmtId="0" fontId="44" fillId="0" borderId="28" xfId="0" applyFont="1" applyBorder="1" applyAlignment="1" applyProtection="1">
      <alignment horizontal="center" vertical="center" wrapText="1"/>
      <protection locked="0"/>
    </xf>
    <xf numFmtId="0" fontId="44" fillId="0" borderId="0"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4" fillId="0" borderId="36"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protection locked="0"/>
    </xf>
    <xf numFmtId="0" fontId="44" fillId="0" borderId="33" xfId="0" applyFont="1" applyBorder="1" applyAlignment="1" applyProtection="1">
      <alignment vertical="center" wrapText="1"/>
      <protection locked="0"/>
    </xf>
    <xf numFmtId="0" fontId="44" fillId="0" borderId="15"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47" fillId="0" borderId="0" xfId="0" applyFont="1" applyBorder="1" applyAlignment="1">
      <alignment horizontal="center" vertical="center"/>
    </xf>
    <xf numFmtId="0" fontId="92" fillId="0" borderId="38" xfId="0" applyFont="1" applyBorder="1" applyAlignment="1" applyProtection="1">
      <alignment horizontal="center" vertical="center"/>
      <protection locked="0"/>
    </xf>
    <xf numFmtId="0" fontId="92" fillId="0" borderId="11" xfId="0" applyFont="1" applyBorder="1" applyAlignment="1" applyProtection="1">
      <alignment horizontal="center" vertical="center"/>
      <protection locked="0"/>
    </xf>
    <xf numFmtId="0" fontId="92" fillId="0" borderId="27" xfId="0" applyFont="1" applyBorder="1" applyAlignment="1" applyProtection="1">
      <alignment horizontal="center" vertical="center"/>
      <protection locked="0"/>
    </xf>
    <xf numFmtId="0" fontId="92" fillId="0" borderId="26" xfId="0" applyFont="1" applyBorder="1" applyAlignment="1" applyProtection="1">
      <alignment horizontal="center" vertical="center"/>
      <protection locked="0"/>
    </xf>
    <xf numFmtId="0" fontId="92" fillId="0" borderId="54" xfId="0" applyFont="1" applyBorder="1" applyAlignment="1" applyProtection="1">
      <alignment horizontal="center" vertical="center"/>
      <protection locked="0"/>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38" xfId="0" applyFont="1" applyBorder="1" applyAlignment="1">
      <alignment horizontal="center" vertical="center"/>
    </xf>
    <xf numFmtId="0" fontId="47" fillId="0" borderId="14" xfId="0" applyFont="1" applyBorder="1" applyAlignment="1">
      <alignment vertical="center" wrapText="1"/>
    </xf>
    <xf numFmtId="0" fontId="47" fillId="0" borderId="39" xfId="0" applyFont="1" applyBorder="1" applyAlignment="1">
      <alignment horizontal="center" vertical="center" wrapText="1"/>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center" vertical="center"/>
    </xf>
    <xf numFmtId="0" fontId="47" fillId="0" borderId="36" xfId="0" applyFont="1" applyBorder="1" applyAlignment="1">
      <alignment horizontal="center" vertical="center"/>
    </xf>
    <xf numFmtId="0" fontId="47" fillId="0" borderId="12" xfId="0" applyFont="1" applyBorder="1" applyAlignment="1">
      <alignment horizontal="center" vertical="center"/>
    </xf>
    <xf numFmtId="0" fontId="47" fillId="0" borderId="25" xfId="0" applyFont="1" applyBorder="1" applyAlignment="1">
      <alignment horizontal="center" vertical="center"/>
    </xf>
    <xf numFmtId="0" fontId="47" fillId="0" borderId="24" xfId="0" applyFont="1" applyBorder="1" applyAlignment="1">
      <alignment vertical="center" wrapText="1"/>
    </xf>
    <xf numFmtId="0" fontId="47" fillId="0" borderId="12" xfId="0" applyFont="1" applyBorder="1" applyAlignment="1">
      <alignment vertical="center"/>
    </xf>
    <xf numFmtId="0" fontId="47" fillId="0" borderId="49" xfId="0" applyFont="1" applyBorder="1" applyAlignment="1">
      <alignment vertical="center"/>
    </xf>
    <xf numFmtId="0" fontId="47" fillId="0" borderId="23" xfId="0" applyFont="1" applyBorder="1" applyAlignment="1">
      <alignment vertical="center"/>
    </xf>
    <xf numFmtId="0" fontId="47" fillId="0" borderId="46" xfId="0" applyFont="1" applyBorder="1" applyAlignment="1">
      <alignment vertical="center"/>
    </xf>
    <xf numFmtId="9" fontId="47" fillId="0" borderId="26" xfId="0" applyNumberFormat="1" applyFont="1" applyBorder="1" applyAlignment="1">
      <alignment vertical="center" wrapText="1"/>
    </xf>
    <xf numFmtId="9" fontId="47" fillId="0" borderId="11" xfId="0" applyNumberFormat="1" applyFont="1" applyBorder="1" applyAlignment="1">
      <alignment vertical="center" wrapText="1"/>
    </xf>
    <xf numFmtId="9" fontId="47" fillId="0" borderId="54" xfId="0" applyNumberFormat="1" applyFont="1" applyBorder="1" applyAlignment="1">
      <alignment vertical="center" wrapText="1"/>
    </xf>
    <xf numFmtId="9" fontId="47" fillId="0" borderId="26" xfId="0" applyNumberFormat="1" applyFont="1" applyBorder="1" applyAlignment="1">
      <alignment horizontal="left" vertical="center" wrapText="1"/>
    </xf>
    <xf numFmtId="9" fontId="47" fillId="0" borderId="11" xfId="0" applyNumberFormat="1" applyFont="1" applyBorder="1" applyAlignment="1">
      <alignment horizontal="left" vertical="center" wrapText="1"/>
    </xf>
    <xf numFmtId="9" fontId="47" fillId="0" borderId="54" xfId="0" applyNumberFormat="1" applyFont="1" applyBorder="1" applyAlignment="1">
      <alignment horizontal="left" vertical="center" wrapText="1"/>
    </xf>
    <xf numFmtId="0" fontId="90" fillId="0" borderId="166" xfId="0" applyFont="1" applyBorder="1" applyAlignment="1">
      <alignment horizontal="left" vertical="center" wrapText="1"/>
    </xf>
    <xf numFmtId="0" fontId="90" fillId="0" borderId="52" xfId="0" applyFont="1" applyBorder="1" applyAlignment="1">
      <alignment horizontal="left" vertical="center" wrapText="1"/>
    </xf>
    <xf numFmtId="0" fontId="90" fillId="0" borderId="53" xfId="0" applyFont="1" applyBorder="1" applyAlignment="1">
      <alignment horizontal="left" vertical="center" wrapText="1"/>
    </xf>
    <xf numFmtId="0" fontId="47" fillId="0" borderId="42" xfId="0" applyFont="1" applyBorder="1" applyAlignment="1">
      <alignment horizontal="center" vertical="center" wrapText="1"/>
    </xf>
    <xf numFmtId="0" fontId="47" fillId="0" borderId="26" xfId="0" applyFont="1" applyBorder="1" applyAlignment="1">
      <alignment horizontal="left" vertical="center" wrapText="1"/>
    </xf>
    <xf numFmtId="0" fontId="47" fillId="0" borderId="11" xfId="0" applyFont="1" applyBorder="1" applyAlignment="1">
      <alignment horizontal="left" vertical="center"/>
    </xf>
    <xf numFmtId="0" fontId="47" fillId="0" borderId="54" xfId="0" applyFont="1" applyBorder="1" applyAlignment="1">
      <alignment horizontal="left" vertical="center"/>
    </xf>
    <xf numFmtId="0" fontId="47" fillId="0" borderId="42" xfId="0" applyFont="1" applyBorder="1" applyAlignment="1">
      <alignment horizontal="center" vertical="center"/>
    </xf>
    <xf numFmtId="0" fontId="44" fillId="0" borderId="42" xfId="0" applyFont="1" applyBorder="1" applyAlignment="1" applyProtection="1">
      <alignment horizontal="center" vertical="center" wrapText="1"/>
      <protection locked="0"/>
    </xf>
    <xf numFmtId="0" fontId="44" fillId="0" borderId="14" xfId="0" applyFont="1" applyBorder="1" applyAlignment="1" applyProtection="1">
      <alignment horizontal="center" vertical="center" wrapText="1"/>
      <protection locked="0"/>
    </xf>
    <xf numFmtId="0" fontId="47" fillId="0" borderId="43" xfId="0" applyFont="1" applyBorder="1" applyAlignment="1">
      <alignment vertical="center" wrapText="1"/>
    </xf>
    <xf numFmtId="0" fontId="47" fillId="0" borderId="26" xfId="0" applyFont="1" applyBorder="1" applyAlignment="1">
      <alignment vertical="center"/>
    </xf>
    <xf numFmtId="0" fontId="47" fillId="0" borderId="11" xfId="0" applyFont="1" applyBorder="1" applyAlignment="1">
      <alignment vertical="center"/>
    </xf>
    <xf numFmtId="0" fontId="47" fillId="0" borderId="54" xfId="0" applyFont="1" applyBorder="1" applyAlignment="1">
      <alignment vertical="center"/>
    </xf>
    <xf numFmtId="0" fontId="47" fillId="0" borderId="167" xfId="0" applyFont="1" applyBorder="1" applyAlignment="1">
      <alignment vertical="center"/>
    </xf>
    <xf numFmtId="0" fontId="47" fillId="0" borderId="168" xfId="0" applyFont="1" applyBorder="1" applyAlignment="1">
      <alignment vertical="center"/>
    </xf>
    <xf numFmtId="9" fontId="47" fillId="0" borderId="11" xfId="0" applyNumberFormat="1" applyFont="1" applyBorder="1" applyAlignment="1">
      <alignment vertical="center"/>
    </xf>
    <xf numFmtId="9" fontId="47" fillId="0" borderId="54" xfId="0" applyNumberFormat="1" applyFont="1" applyBorder="1" applyAlignment="1">
      <alignment vertical="center"/>
    </xf>
    <xf numFmtId="0" fontId="47" fillId="0" borderId="17" xfId="0" applyFont="1" applyBorder="1" applyAlignment="1">
      <alignment vertical="center" wrapText="1"/>
    </xf>
    <xf numFmtId="0" fontId="47" fillId="0" borderId="169" xfId="0" applyFont="1" applyBorder="1" applyAlignment="1">
      <alignment vertical="center" wrapText="1"/>
    </xf>
    <xf numFmtId="0" fontId="47" fillId="0" borderId="18" xfId="0" applyFont="1" applyBorder="1" applyAlignment="1">
      <alignment vertical="center"/>
    </xf>
    <xf numFmtId="0" fontId="47" fillId="0" borderId="19" xfId="0" applyFont="1" applyBorder="1" applyAlignment="1">
      <alignment vertical="center"/>
    </xf>
    <xf numFmtId="0" fontId="47" fillId="0" borderId="50" xfId="0" applyFont="1" applyBorder="1" applyAlignment="1">
      <alignment vertical="center"/>
    </xf>
    <xf numFmtId="0" fontId="44" fillId="0" borderId="28" xfId="0" applyFont="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0" fontId="47" fillId="0" borderId="29" xfId="0" applyFont="1" applyBorder="1" applyAlignment="1" applyProtection="1">
      <alignment horizontal="left" vertical="center"/>
      <protection locked="0"/>
    </xf>
    <xf numFmtId="0" fontId="46" fillId="0" borderId="42" xfId="0" applyFont="1" applyBorder="1" applyAlignment="1" applyProtection="1">
      <alignment horizontal="center" vertical="center"/>
      <protection locked="0"/>
    </xf>
    <xf numFmtId="0" fontId="89" fillId="0" borderId="14" xfId="0" applyFont="1" applyBorder="1" applyAlignment="1" applyProtection="1">
      <alignment horizontal="center" vertical="center"/>
      <protection locked="0"/>
    </xf>
    <xf numFmtId="0" fontId="89" fillId="0" borderId="23" xfId="0" applyFont="1" applyBorder="1" applyAlignment="1" applyProtection="1">
      <alignment horizontal="center" vertical="center"/>
      <protection locked="0"/>
    </xf>
    <xf numFmtId="0" fontId="89" fillId="0" borderId="46" xfId="0" applyFont="1" applyBorder="1" applyAlignment="1" applyProtection="1">
      <alignment horizontal="center" vertical="center"/>
      <protection locked="0"/>
    </xf>
    <xf numFmtId="0" fontId="44" fillId="0" borderId="170" xfId="0" applyFont="1" applyBorder="1" applyAlignment="1" applyProtection="1">
      <alignment horizontal="center" vertical="center" wrapText="1"/>
      <protection locked="0"/>
    </xf>
    <xf numFmtId="0" fontId="44" fillId="0" borderId="23" xfId="0" applyFont="1" applyBorder="1" applyAlignment="1" applyProtection="1">
      <alignment horizontal="center" vertical="center" wrapText="1"/>
      <protection locked="0"/>
    </xf>
    <xf numFmtId="0" fontId="44" fillId="0" borderId="24" xfId="0" applyFont="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locked="0"/>
    </xf>
    <xf numFmtId="0" fontId="47" fillId="0" borderId="22" xfId="0" applyFont="1" applyBorder="1" applyAlignment="1">
      <alignment vertical="center" wrapText="1"/>
    </xf>
    <xf numFmtId="0" fontId="47" fillId="0" borderId="0" xfId="0" applyFont="1" applyBorder="1" applyAlignment="1">
      <alignment vertical="center" wrapText="1"/>
    </xf>
    <xf numFmtId="0" fontId="47" fillId="0" borderId="29" xfId="0" applyFont="1" applyBorder="1" applyAlignment="1">
      <alignment vertical="center" wrapText="1"/>
    </xf>
    <xf numFmtId="0" fontId="76" fillId="0" borderId="24" xfId="0" applyFont="1" applyBorder="1" applyAlignment="1">
      <alignment vertical="center"/>
    </xf>
    <xf numFmtId="0" fontId="76" fillId="0" borderId="12" xfId="0" applyFont="1" applyBorder="1" applyAlignment="1">
      <alignment vertical="center"/>
    </xf>
    <xf numFmtId="0" fontId="76" fillId="0" borderId="49" xfId="0" applyFont="1" applyBorder="1" applyAlignment="1">
      <alignment vertical="center"/>
    </xf>
    <xf numFmtId="0" fontId="47" fillId="0" borderId="22" xfId="0" applyFont="1" applyBorder="1" applyAlignment="1">
      <alignment vertical="center"/>
    </xf>
    <xf numFmtId="0" fontId="47" fillId="0" borderId="0" xfId="0" applyFont="1" applyBorder="1" applyAlignment="1">
      <alignment vertical="center"/>
    </xf>
    <xf numFmtId="0" fontId="47" fillId="0" borderId="29" xfId="0" applyFont="1" applyBorder="1" applyAlignment="1">
      <alignment vertical="center"/>
    </xf>
    <xf numFmtId="0" fontId="47" fillId="0" borderId="17" xfId="0" applyFont="1" applyBorder="1" applyAlignment="1">
      <alignment vertical="center"/>
    </xf>
    <xf numFmtId="0" fontId="47" fillId="0" borderId="169" xfId="0" applyFont="1" applyBorder="1" applyAlignment="1">
      <alignment vertical="center"/>
    </xf>
    <xf numFmtId="0" fontId="47" fillId="0" borderId="26" xfId="0" applyFont="1" applyBorder="1" applyAlignment="1">
      <alignment vertical="center" wrapText="1"/>
    </xf>
    <xf numFmtId="0" fontId="47" fillId="0" borderId="11" xfId="0" applyFont="1" applyBorder="1" applyAlignment="1">
      <alignment vertical="center" wrapText="1"/>
    </xf>
    <xf numFmtId="0" fontId="47" fillId="0" borderId="54" xfId="0" applyFont="1" applyBorder="1" applyAlignment="1">
      <alignment vertical="center" wrapText="1"/>
    </xf>
    <xf numFmtId="0" fontId="65" fillId="0" borderId="42" xfId="69" applyFont="1" applyBorder="1" applyAlignment="1" applyProtection="1">
      <alignment horizontal="center" vertical="center"/>
      <protection/>
    </xf>
    <xf numFmtId="0" fontId="65" fillId="0" borderId="14" xfId="69" applyFont="1" applyBorder="1" applyAlignment="1" applyProtection="1">
      <alignment horizontal="center" vertical="center"/>
      <protection/>
    </xf>
    <xf numFmtId="9" fontId="47" fillId="0" borderId="14" xfId="0" applyNumberFormat="1" applyFont="1" applyBorder="1" applyAlignment="1">
      <alignment vertical="center"/>
    </xf>
    <xf numFmtId="0" fontId="44" fillId="0" borderId="39" xfId="0" applyFont="1" applyBorder="1" applyAlignment="1" applyProtection="1">
      <alignment horizontal="left" vertical="center" wrapText="1"/>
      <protection locked="0"/>
    </xf>
    <xf numFmtId="0" fontId="44" fillId="0" borderId="19" xfId="0" applyFont="1" applyBorder="1" applyAlignment="1" applyProtection="1">
      <alignment horizontal="left" vertical="center" wrapText="1"/>
      <protection locked="0"/>
    </xf>
    <xf numFmtId="0" fontId="47" fillId="0" borderId="50" xfId="0" applyFont="1" applyBorder="1" applyAlignment="1" applyProtection="1">
      <alignment horizontal="left" vertical="center"/>
      <protection locked="0"/>
    </xf>
    <xf numFmtId="0" fontId="44" fillId="0" borderId="0" xfId="0" applyFont="1" applyBorder="1" applyAlignment="1" applyProtection="1">
      <alignment horizontal="right" vertical="center" shrinkToFit="1"/>
      <protection locked="0"/>
    </xf>
    <xf numFmtId="0" fontId="44" fillId="0" borderId="42" xfId="0" applyFont="1" applyBorder="1" applyAlignment="1" applyProtection="1">
      <alignment horizontal="center" vertical="center" textRotation="255" wrapText="1"/>
      <protection locked="0"/>
    </xf>
    <xf numFmtId="0" fontId="46" fillId="0" borderId="14" xfId="0" applyFont="1" applyBorder="1" applyAlignment="1" applyProtection="1">
      <alignment horizontal="center" vertical="center"/>
      <protection locked="0"/>
    </xf>
    <xf numFmtId="0" fontId="46" fillId="0" borderId="43" xfId="0" applyFont="1" applyBorder="1" applyAlignment="1" applyProtection="1">
      <alignment horizontal="center" vertical="center"/>
      <protection locked="0"/>
    </xf>
    <xf numFmtId="0" fontId="44" fillId="0" borderId="73" xfId="0" applyFont="1" applyBorder="1" applyAlignment="1" applyProtection="1">
      <alignment horizontal="center" vertical="center" textRotation="255" wrapText="1"/>
      <protection locked="0"/>
    </xf>
    <xf numFmtId="0" fontId="44" fillId="0" borderId="74" xfId="0" applyFont="1" applyBorder="1" applyAlignment="1" applyProtection="1">
      <alignment horizontal="center" vertical="center" textRotation="255" wrapText="1"/>
      <protection locked="0"/>
    </xf>
    <xf numFmtId="0" fontId="44" fillId="0" borderId="75" xfId="0" applyFont="1" applyBorder="1" applyAlignment="1" applyProtection="1">
      <alignment horizontal="center" vertical="center" textRotation="255" wrapText="1"/>
      <protection locked="0"/>
    </xf>
    <xf numFmtId="0" fontId="46" fillId="0" borderId="30" xfId="0" applyFont="1" applyBorder="1" applyAlignment="1" applyProtection="1">
      <alignment horizontal="center" vertical="center"/>
      <protection locked="0"/>
    </xf>
    <xf numFmtId="0" fontId="46" fillId="0" borderId="32" xfId="0" applyFont="1" applyBorder="1" applyAlignment="1" applyProtection="1">
      <alignment horizontal="center" vertical="center"/>
      <protection locked="0"/>
    </xf>
    <xf numFmtId="0" fontId="46" fillId="0" borderId="31" xfId="0" applyFont="1" applyBorder="1" applyAlignment="1" applyProtection="1">
      <alignment horizontal="center" vertical="center"/>
      <protection locked="0"/>
    </xf>
    <xf numFmtId="0" fontId="46" fillId="0" borderId="36"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49" xfId="0" applyFont="1" applyBorder="1" applyAlignment="1" applyProtection="1">
      <alignment horizontal="center" vertical="center"/>
      <protection locked="0"/>
    </xf>
    <xf numFmtId="0" fontId="90" fillId="0" borderId="166" xfId="0" applyFont="1" applyBorder="1" applyAlignment="1">
      <alignment horizontal="center" vertical="center" wrapText="1"/>
    </xf>
    <xf numFmtId="0" fontId="90" fillId="0" borderId="52" xfId="0" applyFont="1" applyBorder="1" applyAlignment="1">
      <alignment horizontal="center" vertical="center" wrapText="1"/>
    </xf>
    <xf numFmtId="0" fontId="90" fillId="0" borderId="171" xfId="0" applyFont="1" applyBorder="1" applyAlignment="1">
      <alignment horizontal="center" vertical="center" wrapText="1"/>
    </xf>
    <xf numFmtId="0" fontId="44" fillId="0" borderId="172" xfId="0" applyFont="1" applyBorder="1" applyAlignment="1" applyProtection="1">
      <alignment horizontal="center" vertical="center" wrapText="1"/>
      <protection locked="0"/>
    </xf>
    <xf numFmtId="0" fontId="44" fillId="0" borderId="167" xfId="0" applyFont="1" applyBorder="1" applyAlignment="1" applyProtection="1">
      <alignment horizontal="center" vertical="center" wrapText="1"/>
      <protection locked="0"/>
    </xf>
    <xf numFmtId="0" fontId="65" fillId="0" borderId="42" xfId="0" applyFont="1" applyBorder="1" applyAlignment="1">
      <alignment horizontal="center" vertical="center"/>
    </xf>
    <xf numFmtId="0" fontId="0" fillId="0" borderId="0" xfId="0" applyAlignment="1">
      <alignment vertical="center"/>
    </xf>
    <xf numFmtId="0" fontId="64" fillId="0" borderId="172" xfId="69" applyFont="1" applyBorder="1" applyAlignment="1" applyProtection="1">
      <alignment horizontal="center" vertical="center"/>
      <protection/>
    </xf>
    <xf numFmtId="0" fontId="64" fillId="0" borderId="167" xfId="69" applyFont="1" applyBorder="1" applyAlignment="1" applyProtection="1">
      <alignment horizontal="center" vertical="center"/>
      <protection/>
    </xf>
    <xf numFmtId="0" fontId="64" fillId="0" borderId="168" xfId="69" applyFont="1" applyBorder="1" applyAlignment="1" applyProtection="1">
      <alignment horizontal="center" vertical="center"/>
      <protection/>
    </xf>
    <xf numFmtId="0" fontId="65" fillId="0" borderId="0" xfId="0" applyFont="1" applyAlignment="1">
      <alignment horizontal="right" vertical="center"/>
    </xf>
    <xf numFmtId="0" fontId="63" fillId="0" borderId="28" xfId="0" applyFont="1" applyBorder="1" applyAlignment="1">
      <alignment horizontal="left" vertical="center"/>
    </xf>
    <xf numFmtId="0" fontId="63" fillId="0" borderId="0" xfId="0" applyFont="1" applyBorder="1" applyAlignment="1">
      <alignment horizontal="left" vertical="center"/>
    </xf>
    <xf numFmtId="0" fontId="63" fillId="0" borderId="29" xfId="0" applyFont="1" applyBorder="1" applyAlignment="1">
      <alignment horizontal="left" vertical="center"/>
    </xf>
    <xf numFmtId="0" fontId="63" fillId="0" borderId="28" xfId="0" applyFont="1" applyBorder="1" applyAlignment="1">
      <alignment horizontal="left" vertical="center" wrapText="1"/>
    </xf>
    <xf numFmtId="0" fontId="63" fillId="0" borderId="0" xfId="0" applyFont="1" applyBorder="1" applyAlignment="1">
      <alignment horizontal="left" vertical="center" wrapText="1"/>
    </xf>
    <xf numFmtId="0" fontId="63" fillId="0" borderId="29" xfId="0" applyFont="1" applyBorder="1" applyAlignment="1">
      <alignment horizontal="left" vertical="center" wrapText="1"/>
    </xf>
    <xf numFmtId="0" fontId="65" fillId="0" borderId="43" xfId="0" applyFont="1" applyBorder="1" applyAlignment="1">
      <alignment horizontal="center" vertical="center"/>
    </xf>
    <xf numFmtId="0" fontId="65" fillId="0" borderId="42" xfId="0" applyFont="1" applyBorder="1" applyAlignment="1" applyProtection="1">
      <alignment horizontal="center" vertical="center"/>
      <protection locked="0"/>
    </xf>
    <xf numFmtId="0" fontId="65" fillId="0" borderId="14" xfId="0" applyFont="1" applyBorder="1" applyAlignment="1" applyProtection="1">
      <alignment horizontal="center" vertical="center"/>
      <protection locked="0"/>
    </xf>
    <xf numFmtId="0" fontId="73" fillId="0" borderId="0" xfId="0" applyFont="1" applyBorder="1" applyAlignment="1">
      <alignment horizontal="right" vertical="center"/>
    </xf>
    <xf numFmtId="0" fontId="66" fillId="0" borderId="42" xfId="0" applyFont="1" applyBorder="1" applyAlignment="1">
      <alignment horizontal="left" vertical="center"/>
    </xf>
    <xf numFmtId="0" fontId="66" fillId="0" borderId="14" xfId="0" applyFont="1" applyBorder="1" applyAlignment="1">
      <alignment horizontal="left" vertical="center"/>
    </xf>
    <xf numFmtId="0" fontId="66" fillId="0" borderId="43" xfId="0" applyFont="1" applyBorder="1" applyAlignment="1">
      <alignment horizontal="left" vertical="center"/>
    </xf>
    <xf numFmtId="0" fontId="78" fillId="0" borderId="28" xfId="0" applyFont="1" applyBorder="1" applyAlignment="1">
      <alignment horizontal="left" vertical="center" wrapText="1"/>
    </xf>
    <xf numFmtId="0" fontId="78" fillId="0" borderId="0" xfId="0" applyFont="1" applyBorder="1" applyAlignment="1">
      <alignment horizontal="left" vertical="center" wrapText="1"/>
    </xf>
    <xf numFmtId="0" fontId="78" fillId="0" borderId="29" xfId="0" applyFont="1" applyBorder="1" applyAlignment="1">
      <alignment horizontal="left" vertical="center" wrapText="1"/>
    </xf>
    <xf numFmtId="0" fontId="65" fillId="0" borderId="33" xfId="0" applyFont="1" applyBorder="1" applyAlignment="1">
      <alignment horizontal="left" vertical="top" wrapText="1"/>
    </xf>
    <xf numFmtId="0" fontId="65" fillId="0" borderId="15" xfId="0" applyFont="1" applyBorder="1" applyAlignment="1">
      <alignment horizontal="left" vertical="top" wrapText="1"/>
    </xf>
    <xf numFmtId="0" fontId="65" fillId="0" borderId="34" xfId="0" applyFont="1" applyBorder="1" applyAlignment="1">
      <alignment horizontal="left" vertical="top" wrapText="1"/>
    </xf>
    <xf numFmtId="41" fontId="65" fillId="0" borderId="14" xfId="50" applyFont="1" applyBorder="1" applyAlignment="1" applyProtection="1">
      <alignment horizontal="center" vertical="center"/>
      <protection locked="0"/>
    </xf>
    <xf numFmtId="41" fontId="65" fillId="0" borderId="43" xfId="50" applyFont="1" applyBorder="1" applyAlignment="1" applyProtection="1">
      <alignment horizontal="center" vertical="center"/>
      <protection locked="0"/>
    </xf>
    <xf numFmtId="0" fontId="73" fillId="0" borderId="14" xfId="0" applyFont="1" applyBorder="1" applyAlignment="1" applyProtection="1">
      <alignment horizontal="center" vertical="center"/>
      <protection locked="0"/>
    </xf>
    <xf numFmtId="0" fontId="66" fillId="0" borderId="39" xfId="0" applyFont="1" applyBorder="1" applyAlignment="1">
      <alignment horizontal="left" vertical="center"/>
    </xf>
    <xf numFmtId="0" fontId="66" fillId="0" borderId="50" xfId="0" applyFont="1" applyBorder="1" applyAlignment="1">
      <alignment horizontal="left" vertical="center"/>
    </xf>
    <xf numFmtId="0" fontId="66" fillId="0" borderId="39" xfId="0" applyFont="1" applyBorder="1" applyAlignment="1">
      <alignment horizontal="left"/>
    </xf>
    <xf numFmtId="0" fontId="66" fillId="0" borderId="19" xfId="0" applyFont="1" applyBorder="1" applyAlignment="1">
      <alignment horizontal="left"/>
    </xf>
    <xf numFmtId="0" fontId="66" fillId="0" borderId="50" xfId="0" applyFont="1" applyBorder="1" applyAlignment="1">
      <alignment horizontal="left"/>
    </xf>
    <xf numFmtId="0" fontId="93" fillId="0" borderId="28" xfId="0" applyFont="1" applyBorder="1" applyAlignment="1">
      <alignment horizontal="left" vertical="center"/>
    </xf>
    <xf numFmtId="0" fontId="93" fillId="0" borderId="0" xfId="0" applyFont="1" applyBorder="1" applyAlignment="1">
      <alignment horizontal="left" vertical="center"/>
    </xf>
    <xf numFmtId="0" fontId="93" fillId="0" borderId="29" xfId="0" applyFont="1" applyBorder="1" applyAlignment="1">
      <alignment horizontal="left" vertical="center"/>
    </xf>
    <xf numFmtId="0" fontId="66" fillId="0" borderId="28" xfId="0" applyFont="1" applyBorder="1" applyAlignment="1">
      <alignment horizontal="left" vertical="center"/>
    </xf>
    <xf numFmtId="0" fontId="66" fillId="0" borderId="29" xfId="0" applyFont="1" applyBorder="1" applyAlignment="1">
      <alignment horizontal="left" vertical="center"/>
    </xf>
    <xf numFmtId="41" fontId="65" fillId="0" borderId="26" xfId="0" applyNumberFormat="1" applyFont="1" applyBorder="1" applyAlignment="1" applyProtection="1">
      <alignment horizontal="center" vertical="center" wrapText="1"/>
      <protection locked="0"/>
    </xf>
    <xf numFmtId="41" fontId="65" fillId="0" borderId="11" xfId="0" applyNumberFormat="1" applyFont="1" applyBorder="1" applyAlignment="1" applyProtection="1">
      <alignment horizontal="center" vertical="center" wrapText="1"/>
      <protection locked="0"/>
    </xf>
    <xf numFmtId="41" fontId="65" fillId="0" borderId="27" xfId="0" applyNumberFormat="1" applyFont="1" applyBorder="1" applyAlignment="1" applyProtection="1">
      <alignment horizontal="center" vertical="center" wrapText="1"/>
      <protection locked="0"/>
    </xf>
    <xf numFmtId="41" fontId="65" fillId="0" borderId="24" xfId="0" applyNumberFormat="1" applyFont="1" applyBorder="1" applyAlignment="1" applyProtection="1">
      <alignment horizontal="center" vertical="center"/>
      <protection locked="0"/>
    </xf>
    <xf numFmtId="41" fontId="65" fillId="0" borderId="12" xfId="0" applyNumberFormat="1" applyFont="1" applyBorder="1" applyAlignment="1" applyProtection="1">
      <alignment horizontal="center" vertical="center"/>
      <protection locked="0"/>
    </xf>
    <xf numFmtId="41" fontId="65" fillId="0" borderId="25" xfId="0" applyNumberFormat="1" applyFont="1" applyBorder="1" applyAlignment="1" applyProtection="1">
      <alignment horizontal="center" vertical="center"/>
      <protection locked="0"/>
    </xf>
    <xf numFmtId="181" fontId="65" fillId="0" borderId="14" xfId="0" applyNumberFormat="1" applyFont="1" applyBorder="1" applyAlignment="1" applyProtection="1">
      <alignment horizontal="center" vertical="center"/>
      <protection locked="0"/>
    </xf>
    <xf numFmtId="181" fontId="65" fillId="0" borderId="43" xfId="0" applyNumberFormat="1" applyFont="1" applyBorder="1" applyAlignment="1" applyProtection="1">
      <alignment horizontal="center" vertical="center"/>
      <protection locked="0"/>
    </xf>
    <xf numFmtId="180" fontId="65" fillId="0" borderId="14" xfId="0" applyNumberFormat="1" applyFont="1" applyBorder="1" applyAlignment="1" applyProtection="1">
      <alignment horizontal="center" vertical="center"/>
      <protection locked="0"/>
    </xf>
    <xf numFmtId="180" fontId="65" fillId="0" borderId="43" xfId="0" applyNumberFormat="1" applyFont="1" applyBorder="1" applyAlignment="1" applyProtection="1">
      <alignment horizontal="center" vertical="center"/>
      <protection locked="0"/>
    </xf>
    <xf numFmtId="0" fontId="65" fillId="0" borderId="11" xfId="0" applyFont="1" applyBorder="1" applyAlignment="1">
      <alignment horizontal="left" vertical="center"/>
    </xf>
    <xf numFmtId="0" fontId="65" fillId="0" borderId="27" xfId="0" applyFont="1" applyBorder="1" applyAlignment="1">
      <alignment horizontal="left" vertical="center"/>
    </xf>
    <xf numFmtId="0" fontId="65" fillId="0" borderId="11" xfId="0" applyFont="1" applyBorder="1" applyAlignment="1" applyProtection="1">
      <alignment horizontal="center" vertical="center"/>
      <protection locked="0"/>
    </xf>
    <xf numFmtId="0" fontId="65" fillId="0" borderId="26" xfId="0" applyFont="1" applyBorder="1" applyAlignment="1" applyProtection="1">
      <alignment horizontal="center" vertical="center"/>
      <protection locked="0"/>
    </xf>
    <xf numFmtId="0" fontId="66" fillId="0" borderId="171" xfId="0" applyFont="1" applyBorder="1" applyAlignment="1">
      <alignment horizontal="center" vertical="center"/>
    </xf>
    <xf numFmtId="0" fontId="66" fillId="0" borderId="166" xfId="0" applyFont="1" applyBorder="1" applyAlignment="1">
      <alignment horizontal="center" vertical="center"/>
    </xf>
    <xf numFmtId="180" fontId="65" fillId="0" borderId="42" xfId="0" applyNumberFormat="1" applyFont="1" applyBorder="1" applyAlignment="1" applyProtection="1">
      <alignment horizontal="center" vertical="center"/>
      <protection locked="0"/>
    </xf>
    <xf numFmtId="180" fontId="65" fillId="0" borderId="26" xfId="0" applyNumberFormat="1" applyFont="1" applyBorder="1" applyAlignment="1" applyProtection="1">
      <alignment horizontal="center" vertical="center"/>
      <protection locked="0"/>
    </xf>
    <xf numFmtId="180" fontId="65" fillId="20" borderId="38" xfId="0" applyNumberFormat="1" applyFont="1" applyFill="1" applyBorder="1" applyAlignment="1">
      <alignment horizontal="center" vertical="center"/>
    </xf>
    <xf numFmtId="180" fontId="65" fillId="20" borderId="11" xfId="0" applyNumberFormat="1" applyFont="1" applyFill="1" applyBorder="1" applyAlignment="1">
      <alignment horizontal="center" vertical="center"/>
    </xf>
    <xf numFmtId="180" fontId="65" fillId="20" borderId="54" xfId="0" applyNumberFormat="1" applyFont="1" applyFill="1" applyBorder="1" applyAlignment="1">
      <alignment horizontal="center" vertical="center"/>
    </xf>
    <xf numFmtId="192" fontId="93" fillId="0" borderId="38" xfId="0" applyNumberFormat="1" applyFont="1" applyBorder="1" applyAlignment="1">
      <alignment horizontal="center" vertical="center" wrapText="1"/>
    </xf>
    <xf numFmtId="192" fontId="93" fillId="0" borderId="54" xfId="0" applyNumberFormat="1" applyFont="1" applyBorder="1" applyAlignment="1">
      <alignment horizontal="center" vertical="center" wrapText="1"/>
    </xf>
    <xf numFmtId="0" fontId="65" fillId="20" borderId="173" xfId="0" applyFont="1" applyFill="1" applyBorder="1" applyAlignment="1">
      <alignment horizontal="center" vertical="center"/>
    </xf>
    <xf numFmtId="0" fontId="65" fillId="20" borderId="174" xfId="0" applyFont="1" applyFill="1" applyBorder="1" applyAlignment="1">
      <alignment horizontal="center" vertical="center"/>
    </xf>
    <xf numFmtId="0" fontId="65" fillId="20" borderId="175" xfId="0" applyFont="1" applyFill="1" applyBorder="1" applyAlignment="1">
      <alignment horizontal="center" vertical="center"/>
    </xf>
    <xf numFmtId="0" fontId="65" fillId="0" borderId="176" xfId="0" applyFont="1" applyBorder="1" applyAlignment="1">
      <alignment horizontal="center" vertical="center"/>
    </xf>
    <xf numFmtId="0" fontId="65" fillId="0" borderId="177" xfId="0" applyFont="1" applyBorder="1" applyAlignment="1">
      <alignment horizontal="center" vertical="center"/>
    </xf>
    <xf numFmtId="0" fontId="65" fillId="0" borderId="178" xfId="0" applyFont="1" applyBorder="1" applyAlignment="1">
      <alignment horizontal="center" vertical="center"/>
    </xf>
    <xf numFmtId="0" fontId="65" fillId="0" borderId="170" xfId="0" applyFont="1" applyBorder="1" applyAlignment="1">
      <alignment horizontal="center" vertical="center"/>
    </xf>
    <xf numFmtId="0" fontId="65" fillId="0" borderId="23" xfId="0" applyFont="1" applyBorder="1" applyAlignment="1">
      <alignment horizontal="center" vertical="center"/>
    </xf>
    <xf numFmtId="0" fontId="92" fillId="0" borderId="179" xfId="0" applyFont="1" applyBorder="1" applyAlignment="1">
      <alignment horizontal="center" vertical="center"/>
    </xf>
    <xf numFmtId="0" fontId="92" fillId="0" borderId="180" xfId="0" applyFont="1" applyBorder="1" applyAlignment="1">
      <alignment horizontal="center" vertical="center"/>
    </xf>
    <xf numFmtId="0" fontId="92" fillId="0" borderId="181" xfId="0" applyFont="1" applyBorder="1" applyAlignment="1">
      <alignment horizontal="center" vertical="center"/>
    </xf>
    <xf numFmtId="0" fontId="44" fillId="0" borderId="28" xfId="0" applyNumberFormat="1" applyFont="1" applyBorder="1" applyAlignment="1" applyProtection="1">
      <alignment horizontal="left" vertical="center" wrapText="1"/>
      <protection locked="0"/>
    </xf>
    <xf numFmtId="0" fontId="65" fillId="0" borderId="0" xfId="0" applyNumberFormat="1" applyFont="1" applyBorder="1" applyAlignment="1">
      <alignment horizontal="left" vertical="center" wrapText="1"/>
    </xf>
    <xf numFmtId="0" fontId="65" fillId="0" borderId="29" xfId="0" applyNumberFormat="1" applyFont="1" applyBorder="1" applyAlignment="1">
      <alignment horizontal="left" vertical="center" wrapText="1"/>
    </xf>
    <xf numFmtId="0" fontId="65" fillId="0" borderId="36" xfId="0" applyFont="1" applyBorder="1" applyAlignment="1" applyProtection="1">
      <alignment horizontal="right" vertical="center"/>
      <protection locked="0"/>
    </xf>
    <xf numFmtId="0" fontId="65" fillId="0" borderId="12" xfId="0" applyFont="1" applyBorder="1" applyAlignment="1" applyProtection="1">
      <alignment horizontal="right" vertical="center"/>
      <protection locked="0"/>
    </xf>
    <xf numFmtId="0" fontId="65" fillId="0" borderId="28" xfId="0" applyFont="1" applyBorder="1" applyAlignment="1">
      <alignment horizontal="center" vertical="center"/>
    </xf>
    <xf numFmtId="0" fontId="65" fillId="0" borderId="12" xfId="0" applyFont="1" applyBorder="1" applyAlignment="1" applyProtection="1">
      <alignment horizontal="center" vertical="center"/>
      <protection locked="0"/>
    </xf>
    <xf numFmtId="0" fontId="65" fillId="0" borderId="49" xfId="0" applyFont="1" applyBorder="1" applyAlignment="1" applyProtection="1">
      <alignment horizontal="center" vertical="center"/>
      <protection locked="0"/>
    </xf>
    <xf numFmtId="192" fontId="65" fillId="0" borderId="26" xfId="0" applyNumberFormat="1" applyFont="1" applyBorder="1" applyAlignment="1" applyProtection="1">
      <alignment horizontal="center" vertical="center"/>
      <protection locked="0"/>
    </xf>
    <xf numFmtId="192" fontId="65" fillId="0" borderId="11" xfId="0" applyNumberFormat="1" applyFont="1" applyBorder="1" applyAlignment="1" applyProtection="1">
      <alignment horizontal="center" vertical="center"/>
      <protection locked="0"/>
    </xf>
    <xf numFmtId="192" fontId="65" fillId="0" borderId="27" xfId="0" applyNumberFormat="1" applyFont="1" applyBorder="1" applyAlignment="1" applyProtection="1">
      <alignment horizontal="center" vertical="center"/>
      <protection locked="0"/>
    </xf>
    <xf numFmtId="0" fontId="92" fillId="0" borderId="14" xfId="0" applyFont="1" applyBorder="1" applyAlignment="1">
      <alignment horizontal="center" vertical="center"/>
    </xf>
    <xf numFmtId="41" fontId="65" fillId="0" borderId="14" xfId="0" applyNumberFormat="1" applyFont="1" applyBorder="1" applyAlignment="1" applyProtection="1">
      <alignment horizontal="center" vertical="center"/>
      <protection locked="0"/>
    </xf>
    <xf numFmtId="41" fontId="65" fillId="0" borderId="14" xfId="0" applyNumberFormat="1" applyFont="1" applyBorder="1" applyAlignment="1" applyProtection="1">
      <alignment horizontal="center" vertical="center" wrapText="1"/>
      <protection locked="0"/>
    </xf>
    <xf numFmtId="0" fontId="92" fillId="0" borderId="17" xfId="0" applyFont="1" applyBorder="1" applyAlignment="1">
      <alignment horizontal="center" vertical="center"/>
    </xf>
    <xf numFmtId="0" fontId="73" fillId="0" borderId="28" xfId="0" applyFont="1" applyBorder="1" applyAlignment="1">
      <alignment horizontal="left" vertical="center"/>
    </xf>
    <xf numFmtId="0" fontId="73" fillId="0" borderId="29" xfId="0" applyFont="1" applyBorder="1" applyAlignment="1">
      <alignment horizontal="left" vertical="center"/>
    </xf>
    <xf numFmtId="0" fontId="73" fillId="0" borderId="28" xfId="0" applyFont="1" applyBorder="1" applyAlignment="1">
      <alignment horizontal="left" vertical="center" wrapText="1"/>
    </xf>
    <xf numFmtId="0" fontId="73" fillId="0" borderId="0" xfId="0" applyFont="1" applyBorder="1" applyAlignment="1">
      <alignment horizontal="left" vertical="center" wrapText="1"/>
    </xf>
    <xf numFmtId="0" fontId="73" fillId="0" borderId="29" xfId="0" applyFont="1" applyBorder="1" applyAlignment="1">
      <alignment horizontal="left" vertical="center" wrapText="1"/>
    </xf>
    <xf numFmtId="0" fontId="71" fillId="0" borderId="28" xfId="0" applyFont="1" applyBorder="1" applyAlignment="1">
      <alignment horizontal="left" vertical="center" wrapText="1"/>
    </xf>
    <xf numFmtId="0" fontId="71" fillId="0" borderId="0" xfId="0" applyFont="1" applyBorder="1" applyAlignment="1">
      <alignment horizontal="left" vertical="center" wrapText="1"/>
    </xf>
    <xf numFmtId="0" fontId="71" fillId="0" borderId="29" xfId="0" applyFont="1" applyBorder="1" applyAlignment="1">
      <alignment horizontal="left" vertical="center" wrapText="1"/>
    </xf>
    <xf numFmtId="0" fontId="65" fillId="0" borderId="36" xfId="0" applyFont="1" applyBorder="1" applyAlignment="1">
      <alignment horizontal="left" vertical="center"/>
    </xf>
    <xf numFmtId="0" fontId="65" fillId="0" borderId="49" xfId="0" applyFont="1" applyBorder="1" applyAlignment="1">
      <alignment horizontal="left" vertical="center"/>
    </xf>
    <xf numFmtId="0" fontId="47" fillId="0" borderId="28" xfId="0" applyFont="1" applyBorder="1" applyAlignment="1" quotePrefix="1">
      <alignment horizontal="left" vertical="center"/>
    </xf>
    <xf numFmtId="0" fontId="65" fillId="0" borderId="29" xfId="0" applyFont="1" applyBorder="1" applyAlignment="1">
      <alignment horizontal="left" vertical="center"/>
    </xf>
    <xf numFmtId="0" fontId="47" fillId="0" borderId="28" xfId="0" applyFont="1" applyBorder="1" applyAlignment="1">
      <alignment horizontal="left" vertical="center" wrapText="1"/>
    </xf>
    <xf numFmtId="0" fontId="65" fillId="0" borderId="29" xfId="0" applyFont="1" applyBorder="1" applyAlignment="1">
      <alignment horizontal="left" vertical="center" wrapText="1"/>
    </xf>
    <xf numFmtId="0" fontId="65" fillId="0" borderId="38" xfId="0" applyFont="1" applyBorder="1" applyAlignment="1">
      <alignment horizontal="center" vertical="center"/>
    </xf>
    <xf numFmtId="0" fontId="65" fillId="0" borderId="170" xfId="0" applyFont="1" applyBorder="1" applyAlignment="1" applyProtection="1">
      <alignment horizontal="center" vertical="center"/>
      <protection locked="0"/>
    </xf>
    <xf numFmtId="0" fontId="65" fillId="0" borderId="23" xfId="0" applyFont="1" applyBorder="1" applyAlignment="1" applyProtection="1">
      <alignment horizontal="center" vertical="center"/>
      <protection locked="0"/>
    </xf>
    <xf numFmtId="0" fontId="65" fillId="0" borderId="24" xfId="0" applyFont="1" applyBorder="1" applyAlignment="1" applyProtection="1">
      <alignment horizontal="center" vertical="center"/>
      <protection locked="0"/>
    </xf>
    <xf numFmtId="0" fontId="65" fillId="0" borderId="182" xfId="0" applyFont="1" applyBorder="1" applyAlignment="1">
      <alignment horizontal="center" vertical="center" wrapText="1"/>
    </xf>
    <xf numFmtId="0" fontId="65" fillId="0" borderId="183" xfId="0" applyFont="1" applyBorder="1" applyAlignment="1">
      <alignment horizontal="center" vertical="center" wrapText="1"/>
    </xf>
    <xf numFmtId="41" fontId="65" fillId="26" borderId="26" xfId="50" applyFont="1" applyFill="1" applyBorder="1" applyAlignment="1">
      <alignment horizontal="center" vertical="center"/>
    </xf>
    <xf numFmtId="41" fontId="65" fillId="26" borderId="27" xfId="50" applyFont="1" applyFill="1" applyBorder="1" applyAlignment="1">
      <alignment horizontal="center" vertical="center"/>
    </xf>
    <xf numFmtId="41" fontId="65" fillId="25" borderId="26" xfId="0" applyNumberFormat="1" applyFont="1" applyFill="1" applyBorder="1" applyAlignment="1">
      <alignment horizontal="right" vertical="center"/>
    </xf>
    <xf numFmtId="0" fontId="65" fillId="25" borderId="11" xfId="0" applyFont="1" applyFill="1" applyBorder="1" applyAlignment="1">
      <alignment horizontal="right" vertical="center"/>
    </xf>
    <xf numFmtId="0" fontId="65" fillId="25" borderId="27" xfId="0" applyFont="1" applyFill="1" applyBorder="1" applyAlignment="1">
      <alignment horizontal="right" vertical="center"/>
    </xf>
    <xf numFmtId="41" fontId="65" fillId="26" borderId="14" xfId="50" applyFont="1" applyFill="1" applyBorder="1" applyAlignment="1">
      <alignment horizontal="center" vertical="center"/>
    </xf>
    <xf numFmtId="41" fontId="65" fillId="0" borderId="18" xfId="0" applyNumberFormat="1" applyFont="1" applyBorder="1" applyAlignment="1" applyProtection="1">
      <alignment horizontal="center" vertical="center" wrapText="1"/>
      <protection locked="0"/>
    </xf>
    <xf numFmtId="41" fontId="65" fillId="0" borderId="19" xfId="0" applyNumberFormat="1" applyFont="1" applyBorder="1" applyAlignment="1" applyProtection="1">
      <alignment horizontal="center" vertical="center" wrapText="1"/>
      <protection locked="0"/>
    </xf>
    <xf numFmtId="41" fontId="65" fillId="0" borderId="20" xfId="0" applyNumberFormat="1" applyFont="1" applyBorder="1" applyAlignment="1" applyProtection="1">
      <alignment horizontal="center" vertical="center" wrapText="1"/>
      <protection locked="0"/>
    </xf>
    <xf numFmtId="0" fontId="65" fillId="0" borderId="54" xfId="0" applyFont="1" applyBorder="1" applyAlignment="1">
      <alignment horizontal="center" vertical="center" wrapText="1"/>
    </xf>
    <xf numFmtId="194" fontId="65" fillId="0" borderId="17" xfId="0" applyNumberFormat="1" applyFont="1" applyBorder="1" applyAlignment="1" applyProtection="1">
      <alignment horizontal="center" vertical="center"/>
      <protection locked="0"/>
    </xf>
    <xf numFmtId="194" fontId="65" fillId="0" borderId="23" xfId="0" applyNumberFormat="1" applyFont="1" applyBorder="1" applyAlignment="1" applyProtection="1">
      <alignment horizontal="center" vertical="center"/>
      <protection locked="0"/>
    </xf>
    <xf numFmtId="41" fontId="65" fillId="0" borderId="26" xfId="50" applyFont="1" applyBorder="1" applyAlignment="1">
      <alignment horizontal="center" vertical="center"/>
    </xf>
    <xf numFmtId="0" fontId="0" fillId="0" borderId="11" xfId="0" applyBorder="1" applyAlignment="1">
      <alignment vertical="center"/>
    </xf>
    <xf numFmtId="0" fontId="73" fillId="0" borderId="14" xfId="0" applyFont="1" applyBorder="1" applyAlignment="1">
      <alignment horizontal="center" vertical="center" wrapText="1"/>
    </xf>
    <xf numFmtId="41" fontId="73" fillId="0" borderId="44" xfId="50" applyFont="1" applyFill="1" applyBorder="1" applyAlignment="1" applyProtection="1">
      <alignment horizontal="center" vertical="center" wrapText="1"/>
      <protection locked="0"/>
    </xf>
    <xf numFmtId="0" fontId="65" fillId="0" borderId="17" xfId="0" applyFont="1" applyBorder="1" applyAlignment="1" applyProtection="1">
      <alignment horizontal="center" vertical="center"/>
      <protection locked="0"/>
    </xf>
    <xf numFmtId="41" fontId="65" fillId="0" borderId="26" xfId="50" applyFont="1" applyBorder="1" applyAlignment="1" applyProtection="1">
      <alignment horizontal="center" vertical="center"/>
      <protection/>
    </xf>
    <xf numFmtId="41" fontId="65" fillId="0" borderId="11" xfId="50" applyFont="1" applyBorder="1" applyAlignment="1" applyProtection="1">
      <alignment horizontal="center" vertical="center"/>
      <protection/>
    </xf>
    <xf numFmtId="41" fontId="65" fillId="0" borderId="27" xfId="50" applyFont="1" applyBorder="1" applyAlignment="1" applyProtection="1">
      <alignment horizontal="center" vertical="center"/>
      <protection/>
    </xf>
    <xf numFmtId="0" fontId="65" fillId="0" borderId="26" xfId="0" applyFont="1" applyBorder="1" applyAlignment="1" applyProtection="1">
      <alignment horizontal="left" vertical="center"/>
      <protection/>
    </xf>
    <xf numFmtId="0" fontId="65" fillId="0" borderId="11" xfId="0" applyFont="1" applyBorder="1" applyAlignment="1" applyProtection="1">
      <alignment horizontal="left" vertical="center"/>
      <protection/>
    </xf>
    <xf numFmtId="0" fontId="65" fillId="0" borderId="27" xfId="0" applyFont="1" applyBorder="1" applyAlignment="1" applyProtection="1">
      <alignment horizontal="left" vertical="center"/>
      <protection/>
    </xf>
    <xf numFmtId="0" fontId="65" fillId="0" borderId="39" xfId="0" applyFont="1" applyFill="1" applyBorder="1" applyAlignment="1">
      <alignment horizontal="left" vertical="center"/>
    </xf>
    <xf numFmtId="0" fontId="65" fillId="0" borderId="19" xfId="0" applyFont="1" applyFill="1" applyBorder="1" applyAlignment="1">
      <alignment horizontal="left" vertical="center"/>
    </xf>
    <xf numFmtId="0" fontId="65" fillId="0" borderId="20" xfId="0" applyFont="1" applyFill="1" applyBorder="1" applyAlignment="1">
      <alignment horizontal="left" vertical="center"/>
    </xf>
    <xf numFmtId="0" fontId="65" fillId="0" borderId="18" xfId="0" applyFont="1" applyBorder="1" applyAlignment="1" applyProtection="1">
      <alignment horizontal="left" vertical="center"/>
      <protection locked="0"/>
    </xf>
    <xf numFmtId="0" fontId="65" fillId="0" borderId="19" xfId="0" applyFont="1" applyBorder="1" applyAlignment="1" applyProtection="1">
      <alignment horizontal="left" vertical="center"/>
      <protection locked="0"/>
    </xf>
    <xf numFmtId="0" fontId="65" fillId="0" borderId="20" xfId="0" applyFont="1" applyBorder="1" applyAlignment="1" applyProtection="1">
      <alignment horizontal="left" vertical="center"/>
      <protection locked="0"/>
    </xf>
    <xf numFmtId="41" fontId="73" fillId="0" borderId="184" xfId="50" applyFont="1" applyFill="1" applyBorder="1" applyAlignment="1" applyProtection="1">
      <alignment horizontal="center" vertical="center" wrapText="1"/>
      <protection locked="0"/>
    </xf>
    <xf numFmtId="41" fontId="73" fillId="0" borderId="13" xfId="50" applyFont="1" applyFill="1" applyBorder="1" applyAlignment="1" applyProtection="1">
      <alignment horizontal="center" vertical="center" wrapText="1"/>
      <protection locked="0"/>
    </xf>
    <xf numFmtId="0" fontId="70" fillId="0" borderId="184" xfId="0" applyFont="1" applyBorder="1" applyAlignment="1" applyProtection="1">
      <alignment horizontal="center" vertical="center"/>
      <protection locked="0"/>
    </xf>
    <xf numFmtId="0" fontId="70" fillId="0" borderId="13" xfId="0" applyFont="1" applyBorder="1" applyAlignment="1" applyProtection="1">
      <alignment horizontal="center" vertical="center"/>
      <protection locked="0"/>
    </xf>
    <xf numFmtId="0" fontId="70" fillId="0" borderId="185" xfId="0" applyFont="1" applyBorder="1" applyAlignment="1" applyProtection="1">
      <alignment horizontal="center" vertical="center"/>
      <protection locked="0"/>
    </xf>
    <xf numFmtId="41" fontId="65" fillId="0" borderId="28" xfId="50" applyFont="1" applyBorder="1" applyAlignment="1" applyProtection="1">
      <alignment horizontal="center" vertical="center"/>
      <protection/>
    </xf>
    <xf numFmtId="41" fontId="65" fillId="0" borderId="0" xfId="50" applyFont="1" applyBorder="1" applyAlignment="1" applyProtection="1">
      <alignment horizontal="center" vertical="center"/>
      <protection/>
    </xf>
    <xf numFmtId="41" fontId="65" fillId="0" borderId="29" xfId="50" applyFont="1" applyBorder="1" applyAlignment="1" applyProtection="1">
      <alignment horizontal="center" vertical="center"/>
      <protection/>
    </xf>
    <xf numFmtId="192" fontId="65" fillId="0" borderId="18" xfId="0" applyNumberFormat="1" applyFont="1" applyBorder="1" applyAlignment="1" applyProtection="1">
      <alignment horizontal="center" vertical="center"/>
      <protection locked="0"/>
    </xf>
    <xf numFmtId="192" fontId="65" fillId="0" borderId="19" xfId="0" applyNumberFormat="1" applyFont="1" applyBorder="1" applyAlignment="1" applyProtection="1">
      <alignment horizontal="center" vertical="center"/>
      <protection locked="0"/>
    </xf>
    <xf numFmtId="192" fontId="65" fillId="0" borderId="50" xfId="0" applyNumberFormat="1" applyFont="1" applyBorder="1" applyAlignment="1" applyProtection="1">
      <alignment horizontal="center" vertical="center"/>
      <protection locked="0"/>
    </xf>
    <xf numFmtId="0" fontId="65" fillId="0" borderId="73" xfId="0" applyFont="1" applyBorder="1" applyAlignment="1" applyProtection="1">
      <alignment horizontal="center" vertical="center"/>
      <protection locked="0"/>
    </xf>
    <xf numFmtId="0" fontId="65" fillId="0" borderId="36" xfId="0" applyFont="1" applyFill="1" applyBorder="1" applyAlignment="1" applyProtection="1">
      <alignment horizontal="center" vertical="center"/>
      <protection locked="0"/>
    </xf>
    <xf numFmtId="0" fontId="65" fillId="0" borderId="12" xfId="0" applyFont="1" applyFill="1" applyBorder="1" applyAlignment="1" applyProtection="1">
      <alignment horizontal="center" vertical="center"/>
      <protection locked="0"/>
    </xf>
    <xf numFmtId="0" fontId="65" fillId="0" borderId="38"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27" xfId="0" applyFont="1" applyFill="1" applyBorder="1" applyAlignment="1">
      <alignment horizontal="center" vertical="center"/>
    </xf>
    <xf numFmtId="41" fontId="65" fillId="0" borderId="38" xfId="50" applyFont="1" applyBorder="1" applyAlignment="1" applyProtection="1">
      <alignment horizontal="center" vertical="center" wrapText="1"/>
      <protection locked="0"/>
    </xf>
    <xf numFmtId="0" fontId="0" fillId="0" borderId="27" xfId="0" applyBorder="1" applyAlignment="1">
      <alignment vertical="center"/>
    </xf>
    <xf numFmtId="0" fontId="65" fillId="0" borderId="75" xfId="0" applyFont="1" applyBorder="1" applyAlignment="1" applyProtection="1">
      <alignment horizontal="center" vertical="center"/>
      <protection locked="0"/>
    </xf>
    <xf numFmtId="0" fontId="65" fillId="0" borderId="47" xfId="0" applyFont="1" applyBorder="1" applyAlignment="1" applyProtection="1">
      <alignment horizontal="center" vertical="center"/>
      <protection locked="0"/>
    </xf>
    <xf numFmtId="0" fontId="65" fillId="0" borderId="38" xfId="0" applyFont="1" applyFill="1" applyBorder="1" applyAlignment="1" applyProtection="1">
      <alignment horizontal="left" vertical="center" wrapText="1"/>
      <protection/>
    </xf>
    <xf numFmtId="0" fontId="65" fillId="0" borderId="11" xfId="0" applyFont="1" applyFill="1" applyBorder="1" applyAlignment="1" applyProtection="1">
      <alignment horizontal="left" vertical="center"/>
      <protection/>
    </xf>
    <xf numFmtId="0" fontId="65" fillId="0" borderId="27" xfId="0" applyFont="1" applyFill="1" applyBorder="1" applyAlignment="1" applyProtection="1">
      <alignment horizontal="left" vertical="center"/>
      <protection/>
    </xf>
    <xf numFmtId="0" fontId="73" fillId="0" borderId="18" xfId="0" applyFont="1" applyFill="1" applyBorder="1" applyAlignment="1">
      <alignment horizontal="left" vertical="center" wrapText="1" indent="1"/>
    </xf>
    <xf numFmtId="0" fontId="73" fillId="0" borderId="19" xfId="0" applyFont="1" applyFill="1" applyBorder="1" applyAlignment="1">
      <alignment horizontal="left" vertical="center" wrapText="1" indent="1"/>
    </xf>
    <xf numFmtId="0" fontId="73" fillId="0" borderId="50" xfId="0" applyFont="1" applyFill="1" applyBorder="1" applyAlignment="1">
      <alignment horizontal="left" vertical="center" wrapText="1" indent="1"/>
    </xf>
    <xf numFmtId="41" fontId="73" fillId="0" borderId="23" xfId="50" applyFont="1" applyFill="1" applyBorder="1" applyAlignment="1" applyProtection="1">
      <alignment horizontal="center" vertical="center" wrapText="1"/>
      <protection locked="0"/>
    </xf>
    <xf numFmtId="0" fontId="70" fillId="0" borderId="177" xfId="0" applyFont="1" applyBorder="1" applyAlignment="1">
      <alignment horizontal="left" vertical="center"/>
    </xf>
    <xf numFmtId="0" fontId="65" fillId="0" borderId="0" xfId="0" applyFont="1" applyAlignment="1">
      <alignment horizontal="left" vertical="center" wrapText="1"/>
    </xf>
    <xf numFmtId="0" fontId="65" fillId="0" borderId="0" xfId="0" applyFont="1" applyAlignment="1">
      <alignment horizontal="left" vertical="center"/>
    </xf>
    <xf numFmtId="0" fontId="0" fillId="0" borderId="11" xfId="0" applyFill="1" applyBorder="1" applyAlignment="1">
      <alignment horizontal="left" vertical="center"/>
    </xf>
    <xf numFmtId="0" fontId="0" fillId="0" borderId="11" xfId="0" applyFont="1" applyFill="1" applyBorder="1" applyAlignment="1">
      <alignment horizontal="left" vertical="center"/>
    </xf>
    <xf numFmtId="0" fontId="0" fillId="0" borderId="19" xfId="0" applyFont="1" applyFill="1" applyBorder="1" applyAlignment="1">
      <alignment horizontal="left" vertical="center"/>
    </xf>
    <xf numFmtId="0" fontId="94" fillId="0" borderId="172" xfId="0" applyFont="1" applyBorder="1" applyAlignment="1">
      <alignment horizontal="center" vertical="center"/>
    </xf>
    <xf numFmtId="0" fontId="94" fillId="0" borderId="167" xfId="0" applyFont="1" applyBorder="1" applyAlignment="1">
      <alignment horizontal="center" vertical="center"/>
    </xf>
    <xf numFmtId="0" fontId="94" fillId="0" borderId="186" xfId="0" applyFont="1" applyBorder="1" applyAlignment="1">
      <alignment horizontal="center" vertical="center"/>
    </xf>
    <xf numFmtId="0" fontId="94" fillId="0" borderId="168" xfId="0" applyFont="1" applyBorder="1" applyAlignment="1">
      <alignment horizontal="center" vertical="center"/>
    </xf>
    <xf numFmtId="0" fontId="65" fillId="0" borderId="73" xfId="0" applyFont="1" applyBorder="1" applyAlignment="1">
      <alignment horizontal="center" vertical="center"/>
    </xf>
    <xf numFmtId="0" fontId="66" fillId="0" borderId="187" xfId="0" applyFont="1" applyBorder="1" applyAlignment="1">
      <alignment horizontal="left" vertical="center"/>
    </xf>
    <xf numFmtId="0" fontId="66" fillId="0" borderId="167" xfId="0" applyFont="1" applyBorder="1" applyAlignment="1">
      <alignment horizontal="left" vertical="center"/>
    </xf>
    <xf numFmtId="0" fontId="66" fillId="0" borderId="186" xfId="0" applyFont="1" applyBorder="1" applyAlignment="1">
      <alignment horizontal="left" vertical="center"/>
    </xf>
    <xf numFmtId="0" fontId="73" fillId="0" borderId="39" xfId="0" applyFont="1" applyFill="1" applyBorder="1" applyAlignment="1">
      <alignment horizontal="center" vertical="center"/>
    </xf>
    <xf numFmtId="0" fontId="73" fillId="0" borderId="2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146" xfId="0" applyFont="1" applyFill="1" applyBorder="1" applyAlignment="1">
      <alignment horizontal="center" vertical="center"/>
    </xf>
    <xf numFmtId="0" fontId="64" fillId="0" borderId="28" xfId="0" applyFont="1" applyBorder="1" applyAlignment="1">
      <alignment horizontal="center" vertical="center"/>
    </xf>
    <xf numFmtId="0" fontId="64" fillId="0" borderId="0" xfId="0" applyFont="1" applyBorder="1" applyAlignment="1">
      <alignment horizontal="center" vertical="center"/>
    </xf>
    <xf numFmtId="0" fontId="64" fillId="0" borderId="29" xfId="0" applyFont="1" applyBorder="1" applyAlignment="1">
      <alignment horizontal="center" vertical="center"/>
    </xf>
    <xf numFmtId="0" fontId="65" fillId="0" borderId="0" xfId="0" applyFont="1" applyBorder="1" applyAlignment="1">
      <alignment horizontal="right" vertical="center" wrapText="1"/>
    </xf>
    <xf numFmtId="0" fontId="65" fillId="0" borderId="0" xfId="0" applyFont="1" applyBorder="1" applyAlignment="1">
      <alignment horizontal="right" vertical="center"/>
    </xf>
    <xf numFmtId="0" fontId="65" fillId="0" borderId="28" xfId="0" applyFont="1" applyBorder="1" applyAlignment="1">
      <alignment horizontal="left" vertical="center" wrapText="1" indent="1"/>
    </xf>
    <xf numFmtId="0" fontId="65" fillId="0" borderId="0" xfId="0" applyFont="1" applyBorder="1" applyAlignment="1">
      <alignment horizontal="left" vertical="center" wrapText="1" indent="1"/>
    </xf>
    <xf numFmtId="0" fontId="65" fillId="0" borderId="29" xfId="0" applyFont="1" applyBorder="1" applyAlignment="1">
      <alignment horizontal="left" vertical="center" wrapText="1" indent="1"/>
    </xf>
    <xf numFmtId="0" fontId="65" fillId="0" borderId="33" xfId="0" applyFont="1" applyBorder="1" applyAlignment="1">
      <alignment horizontal="left" vertical="center" wrapText="1" indent="1"/>
    </xf>
    <xf numFmtId="0" fontId="65" fillId="0" borderId="15" xfId="0" applyFont="1" applyBorder="1" applyAlignment="1">
      <alignment horizontal="left" vertical="center" wrapText="1" indent="1"/>
    </xf>
    <xf numFmtId="0" fontId="65" fillId="0" borderId="34" xfId="0" applyFont="1" applyBorder="1" applyAlignment="1">
      <alignment horizontal="left" vertical="center" wrapText="1" indent="1"/>
    </xf>
    <xf numFmtId="0" fontId="66" fillId="0" borderId="172" xfId="0" applyFont="1" applyBorder="1" applyAlignment="1">
      <alignment horizontal="left" vertical="center"/>
    </xf>
    <xf numFmtId="0" fontId="66" fillId="0" borderId="168" xfId="0" applyFont="1" applyBorder="1" applyAlignment="1">
      <alignment horizontal="left" vertical="center"/>
    </xf>
    <xf numFmtId="41" fontId="65" fillId="0" borderId="44" xfId="50" applyFont="1" applyFill="1" applyBorder="1" applyAlignment="1" applyProtection="1">
      <alignment horizontal="center" vertical="center" wrapText="1"/>
      <protection locked="0"/>
    </xf>
    <xf numFmtId="41" fontId="65" fillId="0" borderId="23" xfId="50" applyFont="1" applyFill="1" applyBorder="1" applyAlignment="1" applyProtection="1">
      <alignment horizontal="center" vertical="center" wrapText="1"/>
      <protection locked="0"/>
    </xf>
    <xf numFmtId="41" fontId="65" fillId="0" borderId="47" xfId="50" applyFont="1" applyFill="1" applyBorder="1" applyAlignment="1" applyProtection="1">
      <alignment horizontal="center" vertical="center" wrapText="1"/>
      <protection locked="0"/>
    </xf>
    <xf numFmtId="41" fontId="0" fillId="0" borderId="184" xfId="50" applyFont="1" applyFill="1" applyBorder="1" applyAlignment="1" applyProtection="1">
      <alignment horizontal="center" vertical="center" wrapText="1"/>
      <protection locked="0"/>
    </xf>
    <xf numFmtId="41" fontId="0" fillId="0" borderId="185" xfId="50" applyFont="1" applyFill="1" applyBorder="1" applyAlignment="1" applyProtection="1">
      <alignment horizontal="center" vertical="center" wrapText="1"/>
      <protection locked="0"/>
    </xf>
    <xf numFmtId="194" fontId="65" fillId="0" borderId="47" xfId="0" applyNumberFormat="1" applyFont="1" applyBorder="1" applyAlignment="1" applyProtection="1">
      <alignment horizontal="center" vertical="center"/>
      <protection locked="0"/>
    </xf>
    <xf numFmtId="41" fontId="0" fillId="0" borderId="184" xfId="50" applyFont="1" applyBorder="1" applyAlignment="1" applyProtection="1">
      <alignment horizontal="center" vertical="center"/>
      <protection locked="0"/>
    </xf>
    <xf numFmtId="41" fontId="0" fillId="0" borderId="13" xfId="50" applyFont="1" applyBorder="1" applyAlignment="1" applyProtection="1">
      <alignment horizontal="center" vertical="center"/>
      <protection locked="0"/>
    </xf>
    <xf numFmtId="41" fontId="0" fillId="0" borderId="185" xfId="50" applyFont="1" applyBorder="1" applyAlignment="1" applyProtection="1">
      <alignment horizontal="center" vertical="center"/>
      <protection locked="0"/>
    </xf>
    <xf numFmtId="0" fontId="120" fillId="0" borderId="0" xfId="0" applyFont="1" applyAlignment="1">
      <alignment horizontal="left" vertical="center" wrapText="1"/>
    </xf>
    <xf numFmtId="0" fontId="73" fillId="0" borderId="11" xfId="0" applyFont="1" applyBorder="1" applyAlignment="1">
      <alignment horizontal="center" vertical="center" wrapText="1"/>
    </xf>
    <xf numFmtId="0" fontId="73" fillId="0" borderId="27" xfId="0" applyFont="1" applyBorder="1" applyAlignment="1">
      <alignment horizontal="center" vertical="center" wrapText="1"/>
    </xf>
    <xf numFmtId="41" fontId="65" fillId="0" borderId="26" xfId="50" applyFont="1" applyBorder="1" applyAlignment="1">
      <alignment horizontal="center" vertical="center" wrapText="1"/>
    </xf>
    <xf numFmtId="41" fontId="65" fillId="0" borderId="27" xfId="50" applyFont="1" applyBorder="1" applyAlignment="1">
      <alignment horizontal="center" vertical="center" wrapText="1"/>
    </xf>
    <xf numFmtId="41" fontId="0" fillId="0" borderId="26" xfId="0" applyNumberFormat="1" applyBorder="1" applyAlignment="1">
      <alignment horizontal="center" vertical="center"/>
    </xf>
    <xf numFmtId="0" fontId="0" fillId="0" borderId="27" xfId="0" applyBorder="1" applyAlignment="1">
      <alignment horizontal="center" vertical="center"/>
    </xf>
    <xf numFmtId="0" fontId="65" fillId="0" borderId="18"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12" xfId="0" applyFont="1" applyBorder="1" applyAlignment="1">
      <alignment horizontal="center" vertical="center" wrapText="1"/>
    </xf>
    <xf numFmtId="193" fontId="65" fillId="0" borderId="26" xfId="0" applyNumberFormat="1" applyFont="1" applyBorder="1" applyAlignment="1" applyProtection="1">
      <alignment horizontal="center" vertical="center"/>
      <protection locked="0"/>
    </xf>
    <xf numFmtId="193" fontId="65" fillId="0" borderId="11" xfId="0" applyNumberFormat="1" applyFont="1" applyBorder="1" applyAlignment="1" applyProtection="1">
      <alignment horizontal="center" vertical="center"/>
      <protection locked="0"/>
    </xf>
    <xf numFmtId="193" fontId="65" fillId="0" borderId="54" xfId="0" applyNumberFormat="1" applyFont="1" applyBorder="1" applyAlignment="1" applyProtection="1">
      <alignment horizontal="center" vertical="center"/>
      <protection locked="0"/>
    </xf>
    <xf numFmtId="41" fontId="65" fillId="0" borderId="26" xfId="50" applyFont="1" applyBorder="1" applyAlignment="1" applyProtection="1">
      <alignment horizontal="center" vertical="center" wrapText="1"/>
      <protection locked="0"/>
    </xf>
    <xf numFmtId="41" fontId="65" fillId="0" borderId="27" xfId="50" applyFont="1" applyBorder="1" applyAlignment="1" applyProtection="1">
      <alignment horizontal="center" vertical="center" wrapText="1"/>
      <protection locked="0"/>
    </xf>
    <xf numFmtId="41" fontId="65" fillId="0" borderId="27" xfId="50" applyFont="1" applyBorder="1" applyAlignment="1">
      <alignment horizontal="center" vertical="center"/>
    </xf>
    <xf numFmtId="41" fontId="65" fillId="0" borderId="11" xfId="50" applyFont="1" applyBorder="1" applyAlignment="1">
      <alignment horizontal="center" vertical="center"/>
    </xf>
    <xf numFmtId="0" fontId="65" fillId="0" borderId="0" xfId="0" applyFont="1" applyAlignment="1">
      <alignment horizontal="center" vertical="center" wrapText="1"/>
    </xf>
    <xf numFmtId="0" fontId="0" fillId="0" borderId="14" xfId="0" applyBorder="1" applyAlignment="1">
      <alignment horizontal="center" vertical="center" wrapText="1"/>
    </xf>
    <xf numFmtId="192" fontId="65" fillId="0" borderId="14" xfId="0" applyNumberFormat="1" applyFont="1" applyFill="1" applyBorder="1" applyAlignment="1" applyProtection="1">
      <alignment horizontal="center" vertical="center"/>
      <protection locked="0"/>
    </xf>
    <xf numFmtId="0" fontId="0" fillId="0" borderId="14" xfId="0" applyBorder="1" applyAlignment="1">
      <alignment horizontal="center" vertical="center"/>
    </xf>
    <xf numFmtId="192" fontId="65" fillId="0" borderId="14" xfId="0" applyNumberFormat="1" applyFont="1" applyBorder="1" applyAlignment="1" applyProtection="1">
      <alignment horizontal="center" vertical="center"/>
      <protection locked="0"/>
    </xf>
    <xf numFmtId="41" fontId="95" fillId="0" borderId="14" xfId="50" applyFont="1" applyBorder="1" applyAlignment="1">
      <alignment horizontal="center" vertical="center"/>
    </xf>
    <xf numFmtId="41" fontId="65" fillId="20" borderId="14" xfId="50" applyFont="1" applyFill="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27" xfId="0" applyBorder="1" applyAlignment="1">
      <alignment horizontal="center" vertical="center" wrapText="1"/>
    </xf>
    <xf numFmtId="0" fontId="65" fillId="0" borderId="14" xfId="0" applyFont="1" applyFill="1" applyBorder="1" applyAlignment="1" applyProtection="1">
      <alignment horizontal="center" vertical="center" wrapText="1"/>
      <protection locked="0"/>
    </xf>
    <xf numFmtId="0" fontId="65" fillId="0" borderId="14" xfId="0" applyFont="1" applyBorder="1" applyAlignment="1" applyProtection="1">
      <alignment horizontal="center" vertical="center" wrapText="1"/>
      <protection locked="0"/>
    </xf>
    <xf numFmtId="0" fontId="65" fillId="0" borderId="14" xfId="0" applyFont="1" applyBorder="1" applyAlignment="1" applyProtection="1">
      <alignment horizontal="left" vertical="center"/>
      <protection locked="0"/>
    </xf>
    <xf numFmtId="41" fontId="95" fillId="20" borderId="14" xfId="50" applyFont="1" applyFill="1" applyBorder="1" applyAlignment="1">
      <alignment horizontal="center" vertical="center"/>
    </xf>
    <xf numFmtId="0" fontId="0" fillId="0" borderId="26" xfId="0" applyNumberFormat="1" applyBorder="1" applyAlignment="1" applyProtection="1">
      <alignment horizontal="left" vertical="center"/>
      <protection locked="0"/>
    </xf>
    <xf numFmtId="0" fontId="0" fillId="0" borderId="11" xfId="0" applyNumberFormat="1" applyBorder="1" applyAlignment="1" applyProtection="1">
      <alignment horizontal="left" vertical="center"/>
      <protection locked="0"/>
    </xf>
    <xf numFmtId="0" fontId="0" fillId="0" borderId="27" xfId="0" applyNumberFormat="1" applyBorder="1" applyAlignment="1" applyProtection="1">
      <alignment horizontal="left" vertical="center"/>
      <protection locked="0"/>
    </xf>
    <xf numFmtId="0" fontId="70" fillId="0" borderId="14" xfId="0" applyFont="1" applyBorder="1" applyAlignment="1">
      <alignment horizontal="left" vertical="center"/>
    </xf>
    <xf numFmtId="41" fontId="0" fillId="0" borderId="26" xfId="0" applyNumberFormat="1" applyBorder="1" applyAlignment="1" applyProtection="1">
      <alignment horizontal="center" vertical="center" wrapText="1"/>
      <protection locked="0"/>
    </xf>
    <xf numFmtId="41" fontId="0" fillId="0" borderId="11" xfId="0" applyNumberFormat="1" applyBorder="1" applyAlignment="1" applyProtection="1">
      <alignment horizontal="center" vertical="center" wrapText="1"/>
      <protection locked="0"/>
    </xf>
    <xf numFmtId="41" fontId="0" fillId="0" borderId="27" xfId="0" applyNumberFormat="1" applyBorder="1" applyAlignment="1" applyProtection="1">
      <alignment horizontal="center" vertical="center" wrapText="1"/>
      <protection locked="0"/>
    </xf>
    <xf numFmtId="41" fontId="0" fillId="0" borderId="14" xfId="0" applyNumberFormat="1" applyBorder="1" applyAlignment="1" applyProtection="1">
      <alignment horizontal="center" vertical="center"/>
      <protection locked="0"/>
    </xf>
    <xf numFmtId="181" fontId="0" fillId="0" borderId="14" xfId="0" applyNumberFormat="1" applyBorder="1" applyAlignment="1" applyProtection="1">
      <alignment horizontal="center" vertical="center"/>
      <protection locked="0"/>
    </xf>
    <xf numFmtId="180" fontId="0" fillId="0" borderId="14" xfId="0" applyNumberFormat="1" applyBorder="1" applyAlignment="1" applyProtection="1">
      <alignment horizontal="center" vertical="center"/>
      <protection locked="0"/>
    </xf>
    <xf numFmtId="0" fontId="65" fillId="0" borderId="14" xfId="0" applyFont="1" applyFill="1" applyBorder="1" applyAlignment="1">
      <alignment horizontal="center" vertical="center"/>
    </xf>
    <xf numFmtId="0" fontId="70" fillId="0" borderId="26" xfId="0" applyFont="1" applyFill="1" applyBorder="1" applyAlignment="1">
      <alignment horizontal="left" vertical="center"/>
    </xf>
    <xf numFmtId="0" fontId="70" fillId="0" borderId="11" xfId="0" applyFont="1" applyFill="1" applyBorder="1" applyAlignment="1">
      <alignment horizontal="left" vertical="center"/>
    </xf>
    <xf numFmtId="0" fontId="70" fillId="0" borderId="27" xfId="0" applyFont="1" applyFill="1" applyBorder="1" applyAlignment="1">
      <alignment horizontal="left" vertical="center"/>
    </xf>
    <xf numFmtId="0" fontId="94" fillId="0" borderId="14" xfId="0" applyFont="1" applyBorder="1" applyAlignment="1">
      <alignment horizontal="center" vertical="center"/>
    </xf>
    <xf numFmtId="0" fontId="65" fillId="0" borderId="22" xfId="0" applyFont="1" applyBorder="1" applyAlignment="1" quotePrefix="1">
      <alignment horizontal="left" vertical="center" wrapText="1" indent="1"/>
    </xf>
    <xf numFmtId="0" fontId="65" fillId="0" borderId="16" xfId="0" applyFont="1" applyBorder="1" applyAlignment="1">
      <alignment horizontal="left" vertical="center" wrapText="1" indent="1"/>
    </xf>
    <xf numFmtId="0" fontId="65" fillId="0" borderId="22" xfId="0" applyFont="1" applyBorder="1" applyAlignment="1">
      <alignment horizontal="left" vertical="center" wrapText="1" indent="1"/>
    </xf>
    <xf numFmtId="0" fontId="64" fillId="0" borderId="22" xfId="0" applyFont="1" applyBorder="1" applyAlignment="1">
      <alignment horizontal="center" vertical="center"/>
    </xf>
    <xf numFmtId="0" fontId="64" fillId="0" borderId="16" xfId="0" applyFont="1" applyBorder="1" applyAlignment="1">
      <alignment horizontal="center" vertical="center"/>
    </xf>
    <xf numFmtId="0" fontId="65" fillId="0" borderId="19" xfId="0" applyFont="1" applyBorder="1" applyAlignment="1">
      <alignment horizontal="right" vertical="center"/>
    </xf>
    <xf numFmtId="0" fontId="75" fillId="0" borderId="0" xfId="69" applyFont="1" applyAlignment="1" applyProtection="1">
      <alignment horizontal="left" vertical="center"/>
      <protection/>
    </xf>
    <xf numFmtId="0" fontId="66" fillId="0" borderId="22" xfId="0" applyFont="1" applyBorder="1" applyAlignment="1">
      <alignment horizontal="left" vertical="center" wrapText="1" indent="1"/>
    </xf>
    <xf numFmtId="0" fontId="66" fillId="0" borderId="0" xfId="0" applyFont="1" applyBorder="1" applyAlignment="1">
      <alignment horizontal="left" vertical="center" wrapText="1" indent="1"/>
    </xf>
    <xf numFmtId="0" fontId="66" fillId="0" borderId="16" xfId="0" applyFont="1" applyBorder="1" applyAlignment="1">
      <alignment horizontal="left" vertical="center" wrapText="1" indent="1"/>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172" xfId="0" applyFont="1" applyBorder="1" applyAlignment="1">
      <alignment horizontal="center" vertical="center"/>
    </xf>
    <xf numFmtId="0" fontId="64" fillId="0" borderId="167" xfId="0" applyFont="1" applyBorder="1" applyAlignment="1">
      <alignment horizontal="center" vertical="center"/>
    </xf>
    <xf numFmtId="0" fontId="64" fillId="0" borderId="168" xfId="0" applyFont="1" applyBorder="1" applyAlignment="1">
      <alignment horizontal="center" vertical="center"/>
    </xf>
    <xf numFmtId="0" fontId="97" fillId="0" borderId="14" xfId="0" applyFont="1" applyBorder="1" applyAlignment="1">
      <alignment horizontal="center" vertical="center"/>
    </xf>
    <xf numFmtId="180" fontId="97" fillId="0" borderId="14" xfId="0" applyNumberFormat="1" applyFont="1" applyBorder="1" applyAlignment="1" applyProtection="1">
      <alignment horizontal="center" vertical="center"/>
      <protection locked="0"/>
    </xf>
    <xf numFmtId="180" fontId="97" fillId="0" borderId="43" xfId="0" applyNumberFormat="1" applyFont="1" applyBorder="1" applyAlignment="1" applyProtection="1">
      <alignment horizontal="center" vertical="center"/>
      <protection locked="0"/>
    </xf>
    <xf numFmtId="0" fontId="97" fillId="0" borderId="42" xfId="0" applyFont="1" applyBorder="1" applyAlignment="1">
      <alignment horizontal="left" vertical="center"/>
    </xf>
    <xf numFmtId="0" fontId="97" fillId="0" borderId="14" xfId="0" applyFont="1" applyBorder="1" applyAlignment="1">
      <alignment horizontal="left" vertical="center"/>
    </xf>
    <xf numFmtId="0" fontId="97" fillId="0" borderId="43" xfId="0" applyFont="1" applyBorder="1" applyAlignment="1">
      <alignment horizontal="left" vertical="center"/>
    </xf>
    <xf numFmtId="0" fontId="97" fillId="0" borderId="14" xfId="0" applyFont="1" applyBorder="1" applyAlignment="1" applyProtection="1">
      <alignment horizontal="center" vertical="center"/>
      <protection locked="0"/>
    </xf>
    <xf numFmtId="0" fontId="97" fillId="0" borderId="43" xfId="0" applyFont="1" applyBorder="1" applyAlignment="1" applyProtection="1">
      <alignment horizontal="center" vertical="center"/>
      <protection locked="0"/>
    </xf>
    <xf numFmtId="41" fontId="97" fillId="0" borderId="26" xfId="0" applyNumberFormat="1" applyFont="1" applyBorder="1" applyAlignment="1" applyProtection="1">
      <alignment horizontal="left" vertical="center" wrapText="1"/>
      <protection locked="0"/>
    </xf>
    <xf numFmtId="41" fontId="97" fillId="0" borderId="11" xfId="0" applyNumberFormat="1" applyFont="1" applyBorder="1" applyAlignment="1" applyProtection="1">
      <alignment horizontal="left" vertical="center" wrapText="1"/>
      <protection locked="0"/>
    </xf>
    <xf numFmtId="41" fontId="97" fillId="0" borderId="54" xfId="0" applyNumberFormat="1" applyFont="1" applyBorder="1" applyAlignment="1" applyProtection="1">
      <alignment horizontal="left" vertical="center" wrapText="1"/>
      <protection locked="0"/>
    </xf>
    <xf numFmtId="0" fontId="97" fillId="0" borderId="11" xfId="0" applyFont="1" applyBorder="1" applyAlignment="1">
      <alignment horizontal="left" vertical="center"/>
    </xf>
    <xf numFmtId="0" fontId="97" fillId="0" borderId="54" xfId="0" applyFont="1" applyBorder="1" applyAlignment="1">
      <alignment horizontal="left" vertical="center"/>
    </xf>
    <xf numFmtId="181" fontId="97" fillId="0" borderId="14" xfId="0" applyNumberFormat="1" applyFont="1" applyBorder="1" applyAlignment="1" applyProtection="1">
      <alignment horizontal="center" vertical="center"/>
      <protection locked="0"/>
    </xf>
    <xf numFmtId="41" fontId="97" fillId="0" borderId="0" xfId="0" applyNumberFormat="1" applyFont="1" applyBorder="1" applyAlignment="1" applyProtection="1">
      <alignment horizontal="center" vertical="center"/>
      <protection locked="0"/>
    </xf>
    <xf numFmtId="0" fontId="0" fillId="0" borderId="32" xfId="0" applyFont="1" applyBorder="1" applyAlignment="1">
      <alignment horizontal="right" vertical="center"/>
    </xf>
  </cellXfs>
  <cellStyles count="107">
    <cellStyle name="Normal" xfId="0"/>
    <cellStyle name="$" xfId="15"/>
    <cellStyle name="20% - 강조색1" xfId="16"/>
    <cellStyle name="20% - 강조색2" xfId="17"/>
    <cellStyle name="20% - 강조색3" xfId="18"/>
    <cellStyle name="20% - 강조색4" xfId="19"/>
    <cellStyle name="20% - 강조색5" xfId="20"/>
    <cellStyle name="20% - 강조색6" xfId="21"/>
    <cellStyle name="40% - 강조색1" xfId="22"/>
    <cellStyle name="40% - 강조색2" xfId="23"/>
    <cellStyle name="40% - 강조색3" xfId="24"/>
    <cellStyle name="40% - 강조색4" xfId="25"/>
    <cellStyle name="40% - 강조색5" xfId="26"/>
    <cellStyle name="40% - 강조색6" xfId="27"/>
    <cellStyle name="60% - 강조색1" xfId="28"/>
    <cellStyle name="60% - 강조색2" xfId="29"/>
    <cellStyle name="60% - 강조색3" xfId="30"/>
    <cellStyle name="60% - 강조색4" xfId="31"/>
    <cellStyle name="60% - 강조색5" xfId="32"/>
    <cellStyle name="60% - 강조색6"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뷭?_BOOKSHIP" xfId="46"/>
    <cellStyle name="설명 텍스트" xfId="47"/>
    <cellStyle name="셀 확인" xfId="48"/>
    <cellStyle name="Comma" xfId="49"/>
    <cellStyle name="Comma [0]" xfId="50"/>
    <cellStyle name="연결된 셀" xfId="51"/>
    <cellStyle name="Followed Hyperlink" xfId="52"/>
    <cellStyle name="요약" xfId="53"/>
    <cellStyle name="입력" xfId="54"/>
    <cellStyle name="제목" xfId="55"/>
    <cellStyle name="제목 1" xfId="56"/>
    <cellStyle name="제목 2" xfId="57"/>
    <cellStyle name="제목 3" xfId="58"/>
    <cellStyle name="제목 4" xfId="59"/>
    <cellStyle name="좋음" xfId="60"/>
    <cellStyle name="출력" xfId="61"/>
    <cellStyle name="콤마 [0]_030107_Hansset Fee_4Q02 &amp; 2002" xfId="62"/>
    <cellStyle name="콤마_030107_Hansset Fee_4Q02 &amp; 2002" xfId="63"/>
    <cellStyle name="테두리(실선)" xfId="64"/>
    <cellStyle name="Currency" xfId="65"/>
    <cellStyle name="Currency [0]" xfId="66"/>
    <cellStyle name="표준 2" xfId="67"/>
    <cellStyle name="표준_2009 연말정산 안내문 - Draft 1223" xfId="68"/>
    <cellStyle name="Hyperlink" xfId="69"/>
    <cellStyle name="A¨­¢¬¢Ò_krcb0199" xfId="70"/>
    <cellStyle name="AÞ¸¶ [0]_kexp0199" xfId="71"/>
    <cellStyle name="AÞ¸¶_kexp0199" xfId="72"/>
    <cellStyle name="C¡ÍA¨ª_kexp0199" xfId="73"/>
    <cellStyle name="C￥AØ_kexp0199" xfId="74"/>
    <cellStyle name="Calc Currency (0)" xfId="75"/>
    <cellStyle name="Cat Total" xfId="76"/>
    <cellStyle name="category" xfId="77"/>
    <cellStyle name="Comma [0]_ SG&amp;A Bridge " xfId="78"/>
    <cellStyle name="Comma_ SG&amp;A Bridge " xfId="79"/>
    <cellStyle name="Currency [0]_ SG&amp;A Bridge " xfId="80"/>
    <cellStyle name="Currency_ SG&amp;A Bridge " xfId="81"/>
    <cellStyle name="Date" xfId="82"/>
    <cellStyle name="Dezimal [0]_laroux" xfId="83"/>
    <cellStyle name="Dezimal_laroux" xfId="84"/>
    <cellStyle name="Grey" xfId="85"/>
    <cellStyle name="HEADER" xfId="86"/>
    <cellStyle name="Header1" xfId="87"/>
    <cellStyle name="Header2" xfId="88"/>
    <cellStyle name="Hyperlink" xfId="89"/>
    <cellStyle name="Input [yellow]" xfId="90"/>
    <cellStyle name="Major Heading" xfId="91"/>
    <cellStyle name="Milliers_TBPL0195" xfId="92"/>
    <cellStyle name="Model" xfId="93"/>
    <cellStyle name="no dec" xfId="94"/>
    <cellStyle name="Norm兀l_Channel Table" xfId="95"/>
    <cellStyle name="Normal - Style1" xfId="96"/>
    <cellStyle name="Normal - Style2" xfId="97"/>
    <cellStyle name="Normal - Style3" xfId="98"/>
    <cellStyle name="Normal - Style4" xfId="99"/>
    <cellStyle name="Normal - Style5" xfId="100"/>
    <cellStyle name="Normal - Style6" xfId="101"/>
    <cellStyle name="Normal - Style7" xfId="102"/>
    <cellStyle name="Normal - Style8" xfId="103"/>
    <cellStyle name="Normal_ SG&amp;A Bridge " xfId="104"/>
    <cellStyle name="Normal1" xfId="105"/>
    <cellStyle name="Normal2" xfId="106"/>
    <cellStyle name="Normal3" xfId="107"/>
    <cellStyle name="Normal4" xfId="108"/>
    <cellStyle name="Output Amounts" xfId="109"/>
    <cellStyle name="Output Column Headings" xfId="110"/>
    <cellStyle name="Output Line Items" xfId="111"/>
    <cellStyle name="Output Report Heading" xfId="112"/>
    <cellStyle name="Output Report Title" xfId="113"/>
    <cellStyle name="Percent [2]" xfId="114"/>
    <cellStyle name="Percent_Adjustments" xfId="115"/>
    <cellStyle name="PSChar" xfId="116"/>
    <cellStyle name="Standard_laroux" xfId="117"/>
    <cellStyle name="subhead" xfId="118"/>
    <cellStyle name="W?rung [0]_laroux" xfId="119"/>
    <cellStyle name="W?rung_laroux"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0672;&#47568;&#51221;&#49328;&#50504;&#45236;!A1" /><Relationship Id="rId3" Type="http://schemas.openxmlformats.org/officeDocument/2006/relationships/hyperlink" Target="#&#47582;&#48268;&#51060;&#48512;&#48512;&#52280;&#44256;!A3" /><Relationship Id="rId4" Type="http://schemas.openxmlformats.org/officeDocument/2006/relationships/hyperlink" Target="#&#51452;&#53469;&#51088;&#44552;&#44277;&#51228;!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47625</xdr:rowOff>
    </xdr:from>
    <xdr:to>
      <xdr:col>1</xdr:col>
      <xdr:colOff>0</xdr:colOff>
      <xdr:row>11</xdr:row>
      <xdr:rowOff>47625</xdr:rowOff>
    </xdr:to>
    <xdr:pic>
      <xdr:nvPicPr>
        <xdr:cNvPr id="1" name="Picture 3" descr="UNI00000b6c0012"/>
        <xdr:cNvPicPr preferRelativeResize="1">
          <a:picLocks noChangeAspect="1"/>
        </xdr:cNvPicPr>
      </xdr:nvPicPr>
      <xdr:blipFill>
        <a:blip r:embed="rId1"/>
        <a:stretch>
          <a:fillRect/>
        </a:stretch>
      </xdr:blipFill>
      <xdr:spPr>
        <a:xfrm>
          <a:off x="0" y="1943100"/>
          <a:ext cx="7134225" cy="0"/>
        </a:xfrm>
        <a:prstGeom prst="rect">
          <a:avLst/>
        </a:prstGeom>
        <a:noFill/>
        <a:ln w="9525" cmpd="sng">
          <a:noFill/>
        </a:ln>
      </xdr:spPr>
    </xdr:pic>
    <xdr:clientData/>
  </xdr:twoCellAnchor>
  <xdr:twoCellAnchor>
    <xdr:from>
      <xdr:col>0</xdr:col>
      <xdr:colOff>0</xdr:colOff>
      <xdr:row>0</xdr:row>
      <xdr:rowOff>161925</xdr:rowOff>
    </xdr:from>
    <xdr:to>
      <xdr:col>0</xdr:col>
      <xdr:colOff>6591300</xdr:colOff>
      <xdr:row>7</xdr:row>
      <xdr:rowOff>142875</xdr:rowOff>
    </xdr:to>
    <xdr:pic>
      <xdr:nvPicPr>
        <xdr:cNvPr id="2" name="Picture 11" descr="C_H_port_eng(도화동)"/>
        <xdr:cNvPicPr preferRelativeResize="1">
          <a:picLocks noChangeAspect="1"/>
        </xdr:cNvPicPr>
      </xdr:nvPicPr>
      <xdr:blipFill>
        <a:blip r:embed="rId2"/>
        <a:stretch>
          <a:fillRect/>
        </a:stretch>
      </xdr:blipFill>
      <xdr:spPr>
        <a:xfrm>
          <a:off x="0" y="161925"/>
          <a:ext cx="65913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19050</xdr:rowOff>
    </xdr:from>
    <xdr:to>
      <xdr:col>4</xdr:col>
      <xdr:colOff>0</xdr:colOff>
      <xdr:row>4</xdr:row>
      <xdr:rowOff>19050</xdr:rowOff>
    </xdr:to>
    <xdr:pic>
      <xdr:nvPicPr>
        <xdr:cNvPr id="1" name="Picture 1" descr="UNI00000b6c0012"/>
        <xdr:cNvPicPr preferRelativeResize="1">
          <a:picLocks noChangeAspect="1"/>
        </xdr:cNvPicPr>
      </xdr:nvPicPr>
      <xdr:blipFill>
        <a:blip r:embed="rId1"/>
        <a:stretch>
          <a:fillRect/>
        </a:stretch>
      </xdr:blipFill>
      <xdr:spPr>
        <a:xfrm>
          <a:off x="0" y="895350"/>
          <a:ext cx="7439025" cy="0"/>
        </a:xfrm>
        <a:prstGeom prst="rect">
          <a:avLst/>
        </a:prstGeom>
        <a:noFill/>
        <a:ln w="9525" cmpd="sng">
          <a:noFill/>
        </a:ln>
      </xdr:spPr>
    </xdr:pic>
    <xdr:clientData/>
  </xdr:twoCellAnchor>
  <xdr:twoCellAnchor editAs="absolute">
    <xdr:from>
      <xdr:col>1</xdr:col>
      <xdr:colOff>381000</xdr:colOff>
      <xdr:row>0</xdr:row>
      <xdr:rowOff>66675</xdr:rowOff>
    </xdr:from>
    <xdr:to>
      <xdr:col>1</xdr:col>
      <xdr:colOff>1133475</xdr:colOff>
      <xdr:row>0</xdr:row>
      <xdr:rowOff>66675</xdr:rowOff>
    </xdr:to>
    <xdr:sp>
      <xdr:nvSpPr>
        <xdr:cNvPr id="2" name="AutoShape 2">
          <a:hlinkClick r:id="rId2"/>
        </xdr:cNvPr>
        <xdr:cNvSpPr>
          <a:spLocks/>
        </xdr:cNvSpPr>
      </xdr:nvSpPr>
      <xdr:spPr>
        <a:xfrm>
          <a:off x="1866900" y="66675"/>
          <a:ext cx="752475" cy="0"/>
        </a:xfrm>
        <a:prstGeom prst="flowChartAlternateProcess">
          <a:avLst/>
        </a:prstGeom>
        <a:solidFill>
          <a:srgbClr val="969696">
            <a:alpha val="50000"/>
          </a:srgbClr>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rPr>
            <a:t>안내문 보기</a:t>
          </a:r>
        </a:p>
      </xdr:txBody>
    </xdr:sp>
    <xdr:clientData fPrintsWithSheet="0"/>
  </xdr:twoCellAnchor>
  <xdr:twoCellAnchor editAs="absolute">
    <xdr:from>
      <xdr:col>3</xdr:col>
      <xdr:colOff>19050</xdr:colOff>
      <xdr:row>0</xdr:row>
      <xdr:rowOff>66675</xdr:rowOff>
    </xdr:from>
    <xdr:to>
      <xdr:col>3</xdr:col>
      <xdr:colOff>1371600</xdr:colOff>
      <xdr:row>0</xdr:row>
      <xdr:rowOff>66675</xdr:rowOff>
    </xdr:to>
    <xdr:sp>
      <xdr:nvSpPr>
        <xdr:cNvPr id="3" name="AutoShape 2">
          <a:hlinkClick r:id="rId3"/>
        </xdr:cNvPr>
        <xdr:cNvSpPr>
          <a:spLocks/>
        </xdr:cNvSpPr>
      </xdr:nvSpPr>
      <xdr:spPr>
        <a:xfrm>
          <a:off x="4448175" y="66675"/>
          <a:ext cx="1352550" cy="0"/>
        </a:xfrm>
        <a:prstGeom prst="flowChartAlternateProcess">
          <a:avLst/>
        </a:prstGeom>
        <a:solidFill>
          <a:srgbClr val="969696">
            <a:alpha val="50000"/>
          </a:srgbClr>
        </a:solidFill>
        <a:ln w="9525" cmpd="sng">
          <a:solidFill>
            <a:srgbClr val="000000"/>
          </a:solidFill>
          <a:headEnd type="none"/>
          <a:tailEnd type="none"/>
        </a:ln>
      </xdr:spPr>
      <xdr:txBody>
        <a:bodyPr vertOverflow="clip" wrap="square" lIns="18288" tIns="18288" rIns="18288" bIns="18288" anchor="ctr"/>
        <a:p>
          <a:pPr algn="ctr">
            <a:defRPr/>
          </a:pPr>
          <a:r>
            <a:rPr lang="en-US" cap="none" sz="800" b="1" i="0" u="none" baseline="0">
              <a:solidFill>
                <a:srgbClr val="000000"/>
              </a:solidFill>
            </a:rPr>
            <a:t>맞벌이부부참고사항</a:t>
          </a:r>
        </a:p>
      </xdr:txBody>
    </xdr:sp>
    <xdr:clientData fPrintsWithSheet="0"/>
  </xdr:twoCellAnchor>
  <xdr:twoCellAnchor editAs="absolute">
    <xdr:from>
      <xdr:col>3</xdr:col>
      <xdr:colOff>790575</xdr:colOff>
      <xdr:row>0</xdr:row>
      <xdr:rowOff>66675</xdr:rowOff>
    </xdr:from>
    <xdr:to>
      <xdr:col>3</xdr:col>
      <xdr:colOff>1647825</xdr:colOff>
      <xdr:row>0</xdr:row>
      <xdr:rowOff>66675</xdr:rowOff>
    </xdr:to>
    <xdr:sp>
      <xdr:nvSpPr>
        <xdr:cNvPr id="4" name="AutoShape 8">
          <a:hlinkClick r:id="rId4"/>
        </xdr:cNvPr>
        <xdr:cNvSpPr>
          <a:spLocks/>
        </xdr:cNvSpPr>
      </xdr:nvSpPr>
      <xdr:spPr>
        <a:xfrm>
          <a:off x="5219700" y="66675"/>
          <a:ext cx="857250" cy="0"/>
        </a:xfrm>
        <a:prstGeom prst="flowChartAlternateProcess">
          <a:avLst/>
        </a:prstGeom>
        <a:solidFill>
          <a:srgbClr val="C0C0C0">
            <a:alpha val="50000"/>
          </a:srgbClr>
        </a:solidFill>
        <a:ln w="12700"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rPr>
            <a:t>주택자금공제</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266700</xdr:colOff>
      <xdr:row>0</xdr:row>
      <xdr:rowOff>0</xdr:rowOff>
    </xdr:from>
    <xdr:to>
      <xdr:col>43</xdr:col>
      <xdr:colOff>28575</xdr:colOff>
      <xdr:row>0</xdr:row>
      <xdr:rowOff>0</xdr:rowOff>
    </xdr:to>
    <xdr:sp macro="[8]!MakeMsgBox_10">
      <xdr:nvSpPr>
        <xdr:cNvPr id="1" name="Rectangle 1"/>
        <xdr:cNvSpPr>
          <a:spLocks/>
        </xdr:cNvSpPr>
      </xdr:nvSpPr>
      <xdr:spPr>
        <a:xfrm>
          <a:off x="8391525" y="0"/>
          <a:ext cx="1285875" cy="0"/>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FF0000"/>
              </a:solidFill>
              <a:latin typeface="굴림체"/>
              <a:ea typeface="굴림체"/>
              <a:cs typeface="굴림체"/>
            </a:rPr>
            <a:t> START "Click"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44049;&#44540;&#49464;&#49888;&#44256;%20&#44288;&#47144;&#49436;&#47448;\2002%20&#50672;&#47568;&#51221;&#49328;&#51456;&#48708;\year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sv2\DATA\2007\TAX_BPO\&#50808;&#44397;&#44256;&#44061;\Gartner%20R&amp;A%20Korea\Payroll\Mar\Gartner%20R&amp;A_Pr2007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sv2\DATA\2002\&#50808;&#44397;&#44256;&#44061;\Dataquest\Pr\1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sv2\DATA\2002\&#50808;&#44397;&#44256;&#44061;\Dataquest\Pr\11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Implementation\Implementation%20of%20new%20client%20-%20MASTER%202(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1\cstaley\LOCALS~1\Temp\Approved%20Div%203-CN%20Auto%20Info%20FY2008%20Reviews%20-%20CJN%20rev%2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y%20Documents\&#44049;&#44540;&#49464;&#49888;&#44256;%20&#44288;&#47144;&#49436;&#47448;\2002%20&#50672;&#47568;&#51221;&#49328;&#51456;&#48708;\year20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leehr\&#48148;&#53461;%20&#54868;&#47732;\2010&#45380;&#50672;&#47568;&#51221;&#49328;&#49888;&#44256;&#49436;_hr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회사정보"/>
      <sheetName val="총괄표"/>
      <sheetName val="11호"/>
      <sheetName val="17호"/>
      <sheetName val="18호"/>
      <sheetName val="21호(1)"/>
      <sheetName val="21호(2)"/>
      <sheetName val="23호(3)-1"/>
      <sheetName val="24호(1)"/>
      <sheetName val="24호(2)"/>
      <sheetName val="24호(3)"/>
      <sheetName val="25호(1)"/>
      <sheetName val="25호(2)"/>
      <sheetName val="25호(3)"/>
      <sheetName val="27호(3)"/>
      <sheetName val="35호"/>
      <sheetName val="35호(2)"/>
      <sheetName val="36호"/>
      <sheetName val="37호-1쪽"/>
      <sheetName val="37호-2쪽"/>
      <sheetName val="37호의2"/>
      <sheetName val="38호"/>
      <sheetName val="39호"/>
      <sheetName val="42호(1)"/>
      <sheetName val="42호(2)"/>
      <sheetName val="43호"/>
      <sheetName val="44호"/>
      <sheetName val="44호(2)"/>
      <sheetName val="44호(3)"/>
      <sheetName val="44호2"/>
      <sheetName val="44호3"/>
      <sheetName val="44호4"/>
      <sheetName val="45호"/>
      <sheetName val="58호"/>
      <sheetName val="58호의2"/>
      <sheetName val="4호"/>
      <sheetName val="5호"/>
      <sheetName val="5호부표"/>
      <sheetName val="소득자료제출집계표(연말)"/>
      <sheetName val="소득자료제출집계표 "/>
      <sheetName val="신용카드소득공제신청서"/>
      <sheetName val="신용카드등사용금액확인서"/>
      <sheetName val="근로소득지급명세서"/>
      <sheetName val="사업소득지급명세서"/>
    </sheetNames>
    <sheetDataSet>
      <sheetData sheetId="0">
        <row r="6">
          <cell r="C6" t="str">
            <v>안진회계법인</v>
          </cell>
        </row>
        <row r="7">
          <cell r="C7" t="str">
            <v>양 승 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ch"/>
      <sheetName val="센터이체"/>
      <sheetName val="CGLee"/>
      <sheetName val="CSKim"/>
      <sheetName val="SAYeom"/>
      <sheetName val="KHYeon"/>
      <sheetName val="DYPark"/>
      <sheetName val="SWHong"/>
      <sheetName val="A.Kim"/>
      <sheetName val="MJChon"/>
      <sheetName val="SJKim"/>
      <sheetName val="J.Par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sheet"/>
      <sheetName val="봉투"/>
      <sheetName val="Person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orksheet"/>
      <sheetName val="봉투"/>
      <sheetName val="Persona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any Details "/>
      <sheetName val="Expat Details"/>
      <sheetName val="Employee Details"/>
      <sheetName val="Argentina Net"/>
      <sheetName val="Australia Net"/>
      <sheetName val="Brazil"/>
      <sheetName val="Belgium"/>
      <sheetName val="Czech Republic"/>
      <sheetName val="Chile Net"/>
      <sheetName val="China"/>
      <sheetName val="Colombia "/>
      <sheetName val="Finland Net"/>
      <sheetName val="France Net  "/>
      <sheetName val="Greece Net"/>
      <sheetName val="Germany Net  "/>
      <sheetName val="Hong Kong"/>
      <sheetName val="Ireland Net"/>
      <sheetName val="Italy Net"/>
      <sheetName val="Israel Net"/>
      <sheetName val="Japan Net"/>
      <sheetName val="Korea Net"/>
      <sheetName val="Luxemburg Net"/>
      <sheetName val="Mexico"/>
      <sheetName val="New Zealand "/>
      <sheetName val="Netherlands Net"/>
      <sheetName val="Poland Net"/>
      <sheetName val="Portugal"/>
      <sheetName val="Spain Net"/>
      <sheetName val="Singapore Net"/>
      <sheetName val="Slovakia Net "/>
      <sheetName val="Switzerland"/>
      <sheetName val="Sweden Net"/>
      <sheetName val="Taiwan Net"/>
      <sheetName val="USA Net"/>
      <sheetName val="UK Net Payroll"/>
      <sheetName val="GBP Gross"/>
      <sheetName val="USD Gross"/>
      <sheetName val="EUR Gross"/>
      <sheetName val="UAE Net"/>
      <sheetName val="Venezuela"/>
      <sheetName val="Reference"/>
    </sheetNames>
    <sheetDataSet>
      <sheetData sheetId="40">
        <row r="3">
          <cell r="F3" t="str">
            <v>Bank Transfer</v>
          </cell>
          <cell r="H3" t="str">
            <v>MTWTF</v>
          </cell>
        </row>
        <row r="4">
          <cell r="F4" t="str">
            <v>Swift</v>
          </cell>
          <cell r="H4" t="str">
            <v>SS</v>
          </cell>
        </row>
        <row r="5">
          <cell r="F5" t="str">
            <v>Cash</v>
          </cell>
          <cell r="H5" t="str">
            <v>SMTWTFS</v>
          </cell>
        </row>
        <row r="6">
          <cell r="F6" t="str">
            <v>Cheque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tes"/>
      <sheetName val="Guide"/>
      <sheetName val="Sept Review Employees"/>
      <sheetName val="Exec Mgmt (For Ref Only)"/>
    </sheetNames>
    <sheetDataSet>
      <sheetData sheetId="1">
        <row r="21">
          <cell r="E21">
            <v>-4</v>
          </cell>
          <cell r="F21">
            <v>-3</v>
          </cell>
          <cell r="G21">
            <v>-2</v>
          </cell>
          <cell r="H21">
            <v>-1</v>
          </cell>
          <cell r="I21">
            <v>0</v>
          </cell>
          <cell r="J21">
            <v>1</v>
          </cell>
          <cell r="K21">
            <v>2</v>
          </cell>
          <cell r="L21">
            <v>3</v>
          </cell>
          <cell r="M21">
            <v>4</v>
          </cell>
        </row>
        <row r="24">
          <cell r="E24">
            <v>1</v>
          </cell>
          <cell r="F24">
            <v>1.25</v>
          </cell>
          <cell r="G24">
            <v>1.5</v>
          </cell>
          <cell r="H24">
            <v>1.75</v>
          </cell>
          <cell r="I24">
            <v>2</v>
          </cell>
          <cell r="J24">
            <v>2.25</v>
          </cell>
          <cell r="K24">
            <v>2.5</v>
          </cell>
          <cell r="L24">
            <v>2.75</v>
          </cell>
          <cell r="M24">
            <v>3</v>
          </cell>
          <cell r="N24">
            <v>3.25</v>
          </cell>
          <cell r="O24">
            <v>3.5</v>
          </cell>
          <cell r="P24">
            <v>3.75</v>
          </cell>
          <cell r="Q24">
            <v>4</v>
          </cell>
          <cell r="R24">
            <v>4.25</v>
          </cell>
          <cell r="S24">
            <v>4.5</v>
          </cell>
          <cell r="T24">
            <v>4.75</v>
          </cell>
          <cell r="U24">
            <v>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회사정보"/>
      <sheetName val="총괄표"/>
      <sheetName val="11호"/>
      <sheetName val="17호"/>
      <sheetName val="18호"/>
      <sheetName val="21호(1)"/>
      <sheetName val="21호(2)"/>
      <sheetName val="23호(3)-1"/>
      <sheetName val="24호(1)"/>
      <sheetName val="24호(2)"/>
      <sheetName val="24호(3)"/>
      <sheetName val="25호(1)"/>
      <sheetName val="25호(2)"/>
      <sheetName val="25호(3)"/>
      <sheetName val="27호(3)"/>
      <sheetName val="35호"/>
      <sheetName val="35호(2)"/>
      <sheetName val="36호"/>
      <sheetName val="37호-1쪽"/>
      <sheetName val="37호-2쪽"/>
      <sheetName val="37호의2"/>
      <sheetName val="38호"/>
      <sheetName val="39호"/>
      <sheetName val="42호(1)"/>
      <sheetName val="42호(2)"/>
      <sheetName val="43호"/>
      <sheetName val="44호"/>
      <sheetName val="44호(2)"/>
      <sheetName val="44호(3)"/>
      <sheetName val="44호2"/>
      <sheetName val="44호3"/>
      <sheetName val="44호4"/>
      <sheetName val="45호"/>
      <sheetName val="58호"/>
      <sheetName val="58호의2"/>
      <sheetName val="4호"/>
      <sheetName val="5호"/>
      <sheetName val="5호부표"/>
      <sheetName val="소득자료제출집계표(연말)"/>
      <sheetName val="소득자료제출집계표 "/>
      <sheetName val="신용카드소득공제신청서"/>
      <sheetName val="신용카드등사용금액확인서"/>
      <sheetName val="근로소득지급명세서"/>
      <sheetName val="사업소득지급명세서"/>
    </sheetNames>
    <sheetDataSet>
      <sheetData sheetId="0">
        <row r="6">
          <cell r="C6" t="str">
            <v>안진회계법인</v>
          </cell>
        </row>
        <row r="7">
          <cell r="C7" t="str">
            <v>양 승 우</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소개"/>
      <sheetName val="작성요령"/>
      <sheetName val="연말정산의 세액계산흐름"/>
      <sheetName val="연말정산안내"/>
      <sheetName val="소득공제신고서(1~3쪽)"/>
      <sheetName val="인적공제 및 소득공제 명세 작성방법(4~6쪽)"/>
      <sheetName val="연금ㆍ저축 등 소득공제 명세서(7쪽)"/>
      <sheetName val="의료비지급명세서"/>
      <sheetName val="신용카드소득공제"/>
      <sheetName val="기부금명세서"/>
      <sheetName val="외국납부세액공제신청서"/>
      <sheetName val="2010년연말정산신고서_hrl"/>
    </sheetNames>
    <definedNames>
      <definedName name="MakeMsgBox_10"/>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yesone.go.k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osf.go.kr/"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0:B42"/>
  <sheetViews>
    <sheetView showGridLines="0" zoomScaleSheetLayoutView="100" zoomScalePageLayoutView="0" workbookViewId="0" topLeftCell="A1">
      <selection activeCell="A14" sqref="A14"/>
    </sheetView>
  </sheetViews>
  <sheetFormatPr defaultColWidth="10.00390625" defaultRowHeight="13.5"/>
  <cols>
    <col min="1" max="1" width="93.625" style="2" customWidth="1"/>
    <col min="2" max="16384" width="10.00390625" style="2" customWidth="1"/>
  </cols>
  <sheetData>
    <row r="10" ht="13.5">
      <c r="A10" s="1"/>
    </row>
    <row r="11" ht="14.25">
      <c r="A11" s="3" t="s">
        <v>1112</v>
      </c>
    </row>
    <row r="12" ht="13.5">
      <c r="A12" s="1"/>
    </row>
    <row r="13" ht="11.25" customHeight="1">
      <c r="A13" s="1"/>
    </row>
    <row r="14" spans="1:2" ht="23.25" customHeight="1">
      <c r="A14" s="4" t="s">
        <v>110</v>
      </c>
      <c r="B14" s="5"/>
    </row>
    <row r="15" spans="1:2" ht="23.25" customHeight="1">
      <c r="A15" s="405" t="s">
        <v>1113</v>
      </c>
      <c r="B15" s="5"/>
    </row>
    <row r="16" spans="1:2" ht="23.25" customHeight="1">
      <c r="A16" s="405" t="s">
        <v>1120</v>
      </c>
      <c r="B16" s="6"/>
    </row>
    <row r="17" spans="1:2" ht="23.25" customHeight="1">
      <c r="A17" s="405" t="s">
        <v>1121</v>
      </c>
      <c r="B17" s="6"/>
    </row>
    <row r="18" spans="1:2" ht="23.25" customHeight="1">
      <c r="A18" s="405" t="s">
        <v>1122</v>
      </c>
      <c r="B18" s="6"/>
    </row>
    <row r="19" spans="1:2" ht="23.25" customHeight="1">
      <c r="A19" s="7" t="s">
        <v>1123</v>
      </c>
      <c r="B19" s="6"/>
    </row>
    <row r="20" spans="1:2" ht="23.25" customHeight="1">
      <c r="A20" s="405" t="s">
        <v>1124</v>
      </c>
      <c r="B20" s="6"/>
    </row>
    <row r="21" spans="1:2" ht="23.25" customHeight="1">
      <c r="A21" s="405" t="s">
        <v>1125</v>
      </c>
      <c r="B21" s="6"/>
    </row>
    <row r="22" spans="1:2" ht="23.25" customHeight="1">
      <c r="A22" s="405" t="s">
        <v>1439</v>
      </c>
      <c r="B22" s="6"/>
    </row>
    <row r="23" spans="1:2" ht="18.75" customHeight="1">
      <c r="A23" s="9"/>
      <c r="B23" s="6"/>
    </row>
    <row r="24" spans="1:2" ht="11.25" customHeight="1">
      <c r="A24" s="10"/>
      <c r="B24" s="6"/>
    </row>
    <row r="25" spans="1:2" ht="18.75" customHeight="1">
      <c r="A25" s="11" t="s">
        <v>111</v>
      </c>
      <c r="B25" s="6"/>
    </row>
    <row r="26" spans="1:2" ht="11.25" customHeight="1">
      <c r="A26" s="13"/>
      <c r="B26" s="12"/>
    </row>
    <row r="27" spans="1:2" ht="27.75" customHeight="1">
      <c r="A27" s="14" t="s">
        <v>112</v>
      </c>
      <c r="B27" s="8"/>
    </row>
    <row r="28" spans="1:2" ht="18.75" customHeight="1">
      <c r="A28" s="14" t="s">
        <v>1126</v>
      </c>
      <c r="B28" s="8"/>
    </row>
    <row r="29" spans="1:2" ht="18.75" customHeight="1">
      <c r="A29" s="14" t="s">
        <v>113</v>
      </c>
      <c r="B29" s="8"/>
    </row>
    <row r="30" spans="1:2" ht="18.75" customHeight="1">
      <c r="A30" s="15" t="s">
        <v>114</v>
      </c>
      <c r="B30" s="8"/>
    </row>
    <row r="31" spans="1:2" ht="18.75" customHeight="1">
      <c r="A31" s="14" t="s">
        <v>115</v>
      </c>
      <c r="B31" s="8"/>
    </row>
    <row r="32" spans="1:2" ht="18.75" customHeight="1">
      <c r="A32" s="14" t="s">
        <v>116</v>
      </c>
      <c r="B32" s="8"/>
    </row>
    <row r="33" spans="1:2" ht="18.75" customHeight="1">
      <c r="A33" s="14"/>
      <c r="B33" s="8"/>
    </row>
    <row r="34" spans="1:2" ht="11.25" customHeight="1">
      <c r="A34" s="14"/>
      <c r="B34" s="8"/>
    </row>
    <row r="35" spans="1:2" ht="18.75" customHeight="1">
      <c r="A35" s="16" t="s">
        <v>1114</v>
      </c>
      <c r="B35" s="8"/>
    </row>
    <row r="36" spans="1:2" ht="19.5" customHeight="1">
      <c r="A36" s="10"/>
      <c r="B36" s="6"/>
    </row>
    <row r="37" spans="1:2" ht="18.75" customHeight="1">
      <c r="A37" s="14" t="s">
        <v>1434</v>
      </c>
      <c r="B37" s="6"/>
    </row>
    <row r="38" spans="1:2" ht="18.75" customHeight="1">
      <c r="A38" s="14" t="s">
        <v>1435</v>
      </c>
      <c r="B38" s="6"/>
    </row>
    <row r="39" spans="1:2" ht="18.75" customHeight="1">
      <c r="A39" s="14"/>
      <c r="B39" s="8"/>
    </row>
    <row r="42" ht="18.75">
      <c r="A42" s="17"/>
    </row>
  </sheetData>
  <sheetProtection/>
  <printOptions/>
  <pageMargins left="0.63" right="0.43" top="0.984251968503937" bottom="0.5905511811023623" header="0.5118110236220472"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7" tint="0.39998000860214233"/>
  </sheetPr>
  <dimension ref="A1:W133"/>
  <sheetViews>
    <sheetView showGridLines="0" zoomScalePageLayoutView="0" workbookViewId="0" topLeftCell="A1">
      <selection activeCell="O39" sqref="O39"/>
    </sheetView>
  </sheetViews>
  <sheetFormatPr defaultColWidth="9.00390625" defaultRowHeight="13.5"/>
  <cols>
    <col min="1" max="2" width="3.25390625" style="31" customWidth="1"/>
    <col min="3" max="3" width="3.375" style="31" customWidth="1"/>
    <col min="4" max="4" width="4.75390625" style="31" customWidth="1"/>
    <col min="5" max="5" width="2.75390625" style="31" customWidth="1"/>
    <col min="6" max="6" width="1.625" style="31" customWidth="1"/>
    <col min="7" max="7" width="7.375" style="31" customWidth="1"/>
    <col min="8" max="8" width="16.625" style="31" customWidth="1"/>
    <col min="9" max="9" width="21.625" style="31" customWidth="1"/>
    <col min="10" max="10" width="7.00390625" style="31" customWidth="1"/>
    <col min="11" max="11" width="6.75390625" style="31" customWidth="1"/>
    <col min="12" max="12" width="17.125" style="31" customWidth="1"/>
    <col min="13" max="13" width="9.875" style="31" customWidth="1"/>
    <col min="14" max="14" width="5.625" style="31" customWidth="1"/>
    <col min="15" max="15" width="12.00390625" style="31" customWidth="1"/>
    <col min="16" max="41" width="3.375" style="31" customWidth="1"/>
    <col min="42" max="16384" width="9.00390625" style="31" customWidth="1"/>
  </cols>
  <sheetData>
    <row r="1" ht="20.25" customHeight="1">
      <c r="A1" s="452" t="s">
        <v>1377</v>
      </c>
    </row>
    <row r="2" ht="20.25" customHeight="1">
      <c r="A2" s="452"/>
    </row>
    <row r="3" spans="1:12" ht="12">
      <c r="A3" s="608" t="s">
        <v>390</v>
      </c>
      <c r="B3" s="608"/>
      <c r="C3" s="608"/>
      <c r="D3" s="608"/>
      <c r="E3" s="608"/>
      <c r="F3" s="608"/>
      <c r="G3" s="608"/>
      <c r="H3" s="608"/>
      <c r="I3" s="608"/>
      <c r="J3" s="608"/>
      <c r="K3" s="608"/>
      <c r="L3" s="608"/>
    </row>
    <row r="4" spans="1:12" ht="23.25" customHeight="1">
      <c r="A4" s="1579" t="s">
        <v>391</v>
      </c>
      <c r="B4" s="1579"/>
      <c r="C4" s="1579"/>
      <c r="D4" s="1579"/>
      <c r="E4" s="1579"/>
      <c r="F4" s="1579"/>
      <c r="G4" s="1579"/>
      <c r="H4" s="1579"/>
      <c r="I4" s="1579"/>
      <c r="J4" s="1579"/>
      <c r="K4" s="1579"/>
      <c r="L4" s="1579"/>
    </row>
    <row r="5" spans="1:12" ht="23.25" customHeight="1">
      <c r="A5" s="1579" t="s">
        <v>392</v>
      </c>
      <c r="B5" s="1579"/>
      <c r="C5" s="1579"/>
      <c r="D5" s="1579"/>
      <c r="E5" s="1579"/>
      <c r="F5" s="1579"/>
      <c r="G5" s="1579"/>
      <c r="H5" s="1579"/>
      <c r="I5" s="1579"/>
      <c r="J5" s="1579"/>
      <c r="K5" s="1579"/>
      <c r="L5" s="1579"/>
    </row>
    <row r="6" spans="1:13" ht="29.25" customHeight="1" thickBot="1">
      <c r="A6" s="565" t="s">
        <v>393</v>
      </c>
      <c r="B6" s="666"/>
      <c r="C6" s="666"/>
      <c r="D6" s="564"/>
      <c r="E6" s="1580">
        <f>'소득공제신고서(1~3쪽)'!H5</f>
        <v>0</v>
      </c>
      <c r="F6" s="1580"/>
      <c r="G6" s="1580"/>
      <c r="H6" s="1580"/>
      <c r="I6" s="64" t="s">
        <v>394</v>
      </c>
      <c r="J6" s="1542">
        <f>'소득공제신고서(1~3쪽)'!AG5</f>
        <v>0</v>
      </c>
      <c r="K6" s="1542"/>
      <c r="L6" s="1542"/>
      <c r="M6" s="453" t="s">
        <v>1376</v>
      </c>
    </row>
    <row r="7" spans="1:23" ht="31.5" customHeight="1">
      <c r="A7" s="565" t="s">
        <v>395</v>
      </c>
      <c r="B7" s="666"/>
      <c r="C7" s="666"/>
      <c r="D7" s="564"/>
      <c r="E7" s="1581">
        <f>'소득공제신고서(1~3쪽)'!H6</f>
        <v>0</v>
      </c>
      <c r="F7" s="1581"/>
      <c r="G7" s="1581"/>
      <c r="H7" s="1581"/>
      <c r="I7" s="53" t="s">
        <v>396</v>
      </c>
      <c r="J7" s="1576">
        <f>'소득공제신고서(1~3쪽)'!AG6</f>
        <v>0</v>
      </c>
      <c r="K7" s="1577"/>
      <c r="L7" s="1578"/>
      <c r="M7" s="1601" t="s">
        <v>682</v>
      </c>
      <c r="N7" s="1602"/>
      <c r="O7" s="67" t="s">
        <v>1374</v>
      </c>
      <c r="P7" s="526" t="s">
        <v>1375</v>
      </c>
      <c r="Q7" s="526"/>
      <c r="R7" s="526"/>
      <c r="S7" s="526"/>
      <c r="T7" s="526" t="s">
        <v>1373</v>
      </c>
      <c r="U7" s="526"/>
      <c r="V7" s="526"/>
      <c r="W7" s="526"/>
    </row>
    <row r="8" spans="1:23" ht="28.5" customHeight="1" thickBot="1">
      <c r="A8" s="1582" t="s">
        <v>1429</v>
      </c>
      <c r="B8" s="1582"/>
      <c r="C8" s="1582"/>
      <c r="D8" s="1582"/>
      <c r="E8" s="1582"/>
      <c r="F8" s="1582"/>
      <c r="G8" s="1582"/>
      <c r="H8" s="1582"/>
      <c r="I8" s="1582"/>
      <c r="J8" s="1582"/>
      <c r="K8" s="1582"/>
      <c r="L8" s="1582"/>
      <c r="M8" s="1603"/>
      <c r="N8" s="1604"/>
      <c r="O8" s="454">
        <f>ROUNDDOWN(M8*3%,0)</f>
        <v>0</v>
      </c>
      <c r="P8" s="1608"/>
      <c r="Q8" s="1608"/>
      <c r="R8" s="1608"/>
      <c r="S8" s="1608"/>
      <c r="T8" s="1605">
        <f>IF(P8-O8&lt;0,0,P8-O8)</f>
        <v>0</v>
      </c>
      <c r="U8" s="1606"/>
      <c r="V8" s="1606"/>
      <c r="W8" s="1607"/>
    </row>
    <row r="9" spans="1:12" ht="21.75" customHeight="1">
      <c r="A9" s="1560" t="s">
        <v>397</v>
      </c>
      <c r="B9" s="1561"/>
      <c r="C9" s="1561"/>
      <c r="D9" s="1561"/>
      <c r="E9" s="1561"/>
      <c r="F9" s="1561"/>
      <c r="G9" s="1562"/>
      <c r="H9" s="1560" t="s">
        <v>398</v>
      </c>
      <c r="I9" s="1561"/>
      <c r="J9" s="1562"/>
      <c r="K9" s="1560" t="s">
        <v>399</v>
      </c>
      <c r="L9" s="1562"/>
    </row>
    <row r="10" spans="1:15" ht="49.5" customHeight="1">
      <c r="A10" s="1563" t="s">
        <v>400</v>
      </c>
      <c r="B10" s="1564"/>
      <c r="C10" s="1564"/>
      <c r="D10" s="1564"/>
      <c r="E10" s="1564"/>
      <c r="F10" s="672"/>
      <c r="G10" s="211" t="s">
        <v>401</v>
      </c>
      <c r="H10" s="212" t="s">
        <v>402</v>
      </c>
      <c r="I10" s="212" t="s">
        <v>403</v>
      </c>
      <c r="J10" s="211" t="s">
        <v>404</v>
      </c>
      <c r="K10" s="212" t="s">
        <v>405</v>
      </c>
      <c r="L10" s="238" t="s">
        <v>406</v>
      </c>
      <c r="M10" s="564" t="s">
        <v>407</v>
      </c>
      <c r="N10" s="526"/>
      <c r="O10" s="67" t="s">
        <v>408</v>
      </c>
    </row>
    <row r="11" spans="1:15" ht="27" customHeight="1">
      <c r="A11" s="1550"/>
      <c r="B11" s="1542"/>
      <c r="C11" s="1542"/>
      <c r="D11" s="1542"/>
      <c r="E11" s="1542"/>
      <c r="F11" s="1551"/>
      <c r="G11" s="213"/>
      <c r="H11" s="214"/>
      <c r="I11" s="215"/>
      <c r="J11" s="359"/>
      <c r="K11" s="216"/>
      <c r="L11" s="219"/>
      <c r="M11" s="206" t="s">
        <v>409</v>
      </c>
      <c r="N11" s="67" t="s">
        <v>410</v>
      </c>
      <c r="O11" s="217">
        <f>SUMIF($G$11:$G$131,N11,$L$11:$L$131)</f>
        <v>0</v>
      </c>
    </row>
    <row r="12" spans="1:15" ht="27" customHeight="1">
      <c r="A12" s="1550"/>
      <c r="B12" s="1542"/>
      <c r="C12" s="1542"/>
      <c r="D12" s="1542"/>
      <c r="E12" s="1542"/>
      <c r="F12" s="1551"/>
      <c r="G12" s="213"/>
      <c r="H12" s="214"/>
      <c r="I12" s="215"/>
      <c r="J12" s="359"/>
      <c r="K12" s="216"/>
      <c r="L12" s="219"/>
      <c r="M12" s="206" t="s">
        <v>411</v>
      </c>
      <c r="N12" s="67" t="s">
        <v>412</v>
      </c>
      <c r="O12" s="217">
        <f>SUMIF($G$11:$G$131,N12,$L$11:$L$131)</f>
        <v>0</v>
      </c>
    </row>
    <row r="13" spans="1:15" ht="27" customHeight="1">
      <c r="A13" s="1550"/>
      <c r="B13" s="1542"/>
      <c r="C13" s="1542"/>
      <c r="D13" s="1542"/>
      <c r="E13" s="1542"/>
      <c r="F13" s="1551"/>
      <c r="G13" s="213"/>
      <c r="H13" s="214"/>
      <c r="I13" s="215"/>
      <c r="J13" s="359"/>
      <c r="K13" s="216"/>
      <c r="L13" s="219"/>
      <c r="M13" s="1597" t="s">
        <v>413</v>
      </c>
      <c r="N13" s="564"/>
      <c r="O13" s="218">
        <f>SUM(O11:O12)</f>
        <v>0</v>
      </c>
    </row>
    <row r="14" spans="1:13" ht="27" customHeight="1">
      <c r="A14" s="1550"/>
      <c r="B14" s="1542"/>
      <c r="C14" s="1542"/>
      <c r="D14" s="1542"/>
      <c r="E14" s="1542"/>
      <c r="F14" s="1551"/>
      <c r="G14" s="213"/>
      <c r="H14" s="214"/>
      <c r="I14" s="215"/>
      <c r="J14" s="359"/>
      <c r="K14" s="216"/>
      <c r="L14" s="219"/>
      <c r="M14" s="124"/>
    </row>
    <row r="15" spans="1:15" ht="27" customHeight="1">
      <c r="A15" s="1550"/>
      <c r="B15" s="1542"/>
      <c r="C15" s="1542"/>
      <c r="D15" s="1542"/>
      <c r="E15" s="1542"/>
      <c r="F15" s="1551"/>
      <c r="G15" s="213"/>
      <c r="H15" s="214"/>
      <c r="I15" s="215"/>
      <c r="J15" s="359"/>
      <c r="K15" s="216"/>
      <c r="L15" s="219"/>
      <c r="M15" s="360"/>
      <c r="N15" s="360"/>
      <c r="O15" s="361"/>
    </row>
    <row r="16" spans="1:15" ht="27" customHeight="1">
      <c r="A16" s="1550"/>
      <c r="B16" s="1542"/>
      <c r="C16" s="1542"/>
      <c r="D16" s="1542"/>
      <c r="E16" s="1542"/>
      <c r="F16" s="1551"/>
      <c r="G16" s="213"/>
      <c r="H16" s="214"/>
      <c r="I16" s="215"/>
      <c r="J16" s="359"/>
      <c r="K16" s="216"/>
      <c r="L16" s="219"/>
      <c r="M16" s="360"/>
      <c r="N16" s="360"/>
      <c r="O16" s="361"/>
    </row>
    <row r="17" spans="1:15" ht="27" customHeight="1">
      <c r="A17" s="1550"/>
      <c r="B17" s="1542"/>
      <c r="C17" s="1542"/>
      <c r="D17" s="1542"/>
      <c r="E17" s="1542"/>
      <c r="F17" s="1551"/>
      <c r="G17" s="213"/>
      <c r="H17" s="214"/>
      <c r="I17" s="215"/>
      <c r="J17" s="359"/>
      <c r="K17" s="216"/>
      <c r="L17" s="219"/>
      <c r="M17" s="360"/>
      <c r="N17" s="360"/>
      <c r="O17" s="361"/>
    </row>
    <row r="18" spans="1:15" ht="27" customHeight="1">
      <c r="A18" s="1550"/>
      <c r="B18" s="1542"/>
      <c r="C18" s="1542"/>
      <c r="D18" s="1542"/>
      <c r="E18" s="1542"/>
      <c r="F18" s="1551"/>
      <c r="G18" s="213"/>
      <c r="H18" s="214"/>
      <c r="I18" s="215"/>
      <c r="J18" s="359"/>
      <c r="K18" s="216"/>
      <c r="L18" s="219"/>
      <c r="M18" s="360" t="s">
        <v>686</v>
      </c>
      <c r="N18" s="360"/>
      <c r="O18" s="361">
        <f>IF(IF(O15*3%&gt;0,O12-ROUNDDOWN((O15*3%),0),0)&gt;7000000,7000000,IF(O15*3%&gt;0,O12-ROUNDDOWN((O15*3%),0),0))</f>
        <v>0</v>
      </c>
    </row>
    <row r="19" spans="1:12" ht="27" customHeight="1">
      <c r="A19" s="1550"/>
      <c r="B19" s="1542"/>
      <c r="C19" s="1542"/>
      <c r="D19" s="1542"/>
      <c r="E19" s="1542"/>
      <c r="F19" s="1551"/>
      <c r="G19" s="213"/>
      <c r="H19" s="214"/>
      <c r="I19" s="215"/>
      <c r="J19" s="359"/>
      <c r="K19" s="216"/>
      <c r="L19" s="219"/>
    </row>
    <row r="20" spans="1:12" ht="22.5" customHeight="1" thickBot="1">
      <c r="A20" s="1557"/>
      <c r="B20" s="1558"/>
      <c r="C20" s="1558"/>
      <c r="D20" s="1558"/>
      <c r="E20" s="1558"/>
      <c r="F20" s="1558"/>
      <c r="G20" s="1558"/>
      <c r="H20" s="1559"/>
      <c r="I20" s="1548" t="s">
        <v>414</v>
      </c>
      <c r="J20" s="1549"/>
      <c r="K20" s="382"/>
      <c r="L20" s="383">
        <f>SUM(L11:L19)</f>
        <v>0</v>
      </c>
    </row>
    <row r="21" spans="1:12" ht="30.75" customHeight="1">
      <c r="A21" s="1568" t="s">
        <v>415</v>
      </c>
      <c r="B21" s="1569"/>
      <c r="C21" s="1569"/>
      <c r="D21" s="1569"/>
      <c r="E21" s="1569"/>
      <c r="F21" s="1569"/>
      <c r="G21" s="1569"/>
      <c r="H21" s="1569"/>
      <c r="I21" s="1569"/>
      <c r="J21" s="1569"/>
      <c r="K21" s="1569"/>
      <c r="L21" s="1570"/>
    </row>
    <row r="22" spans="1:12" ht="15.75" customHeight="1">
      <c r="A22" s="1573"/>
      <c r="B22" s="559"/>
      <c r="C22" s="559"/>
      <c r="D22" s="559"/>
      <c r="E22" s="559"/>
      <c r="F22" s="559"/>
      <c r="G22" s="559"/>
      <c r="H22" s="559"/>
      <c r="I22" s="188" t="s">
        <v>1370</v>
      </c>
      <c r="J22" s="188"/>
      <c r="K22" s="188"/>
      <c r="L22" s="257"/>
    </row>
    <row r="23" spans="1:12" ht="15" customHeight="1">
      <c r="A23" s="1573"/>
      <c r="B23" s="559"/>
      <c r="C23" s="559"/>
      <c r="D23" s="559"/>
      <c r="E23" s="559"/>
      <c r="F23" s="559"/>
      <c r="G23" s="559"/>
      <c r="H23" s="559"/>
      <c r="I23" s="188" t="s">
        <v>416</v>
      </c>
      <c r="J23" s="188"/>
      <c r="K23" s="58" t="s">
        <v>417</v>
      </c>
      <c r="L23" s="257"/>
    </row>
    <row r="24" spans="1:12" ht="13.5" customHeight="1">
      <c r="A24" s="1571" t="s">
        <v>418</v>
      </c>
      <c r="B24" s="1572"/>
      <c r="C24" s="1572"/>
      <c r="D24" s="1572"/>
      <c r="E24" s="1572"/>
      <c r="F24" s="1572"/>
      <c r="G24" s="1574"/>
      <c r="H24" s="1574"/>
      <c r="I24" s="1574"/>
      <c r="J24" s="1574"/>
      <c r="K24" s="1574"/>
      <c r="L24" s="1575"/>
    </row>
    <row r="25" spans="1:12" s="223" customFormat="1" ht="14.25" customHeight="1">
      <c r="A25" s="350" t="s">
        <v>419</v>
      </c>
      <c r="B25" s="221"/>
      <c r="C25" s="221"/>
      <c r="D25" s="221"/>
      <c r="E25" s="221"/>
      <c r="F25" s="221"/>
      <c r="G25" s="221"/>
      <c r="H25" s="221"/>
      <c r="I25" s="221"/>
      <c r="J25" s="221"/>
      <c r="K25" s="221"/>
      <c r="L25" s="351"/>
    </row>
    <row r="26" spans="1:12" s="223" customFormat="1" ht="12.75" customHeight="1">
      <c r="A26" s="1585" t="s">
        <v>420</v>
      </c>
      <c r="B26" s="1586"/>
      <c r="C26" s="1586"/>
      <c r="D26" s="1586"/>
      <c r="E26" s="1586"/>
      <c r="F26" s="1586"/>
      <c r="G26" s="1586"/>
      <c r="H26" s="1586"/>
      <c r="I26" s="1586"/>
      <c r="J26" s="1586"/>
      <c r="K26" s="1586"/>
      <c r="L26" s="1587"/>
    </row>
    <row r="27" spans="1:12" s="223" customFormat="1" ht="27" customHeight="1">
      <c r="A27" s="1585" t="s">
        <v>1372</v>
      </c>
      <c r="B27" s="1586"/>
      <c r="C27" s="1586"/>
      <c r="D27" s="1586"/>
      <c r="E27" s="1586"/>
      <c r="F27" s="1586"/>
      <c r="G27" s="1586"/>
      <c r="H27" s="1586"/>
      <c r="I27" s="1586"/>
      <c r="J27" s="1586"/>
      <c r="K27" s="1586"/>
      <c r="L27" s="1587"/>
    </row>
    <row r="28" spans="1:12" s="223" customFormat="1" ht="11.25">
      <c r="A28" s="352" t="s">
        <v>421</v>
      </c>
      <c r="B28" s="225"/>
      <c r="C28" s="225"/>
      <c r="D28" s="225"/>
      <c r="E28" s="225"/>
      <c r="F28" s="225"/>
      <c r="G28" s="225"/>
      <c r="H28" s="225"/>
      <c r="I28" s="225"/>
      <c r="J28" s="225"/>
      <c r="K28" s="225"/>
      <c r="L28" s="353"/>
    </row>
    <row r="29" spans="1:12" s="223" customFormat="1" ht="11.25">
      <c r="A29" s="352" t="s">
        <v>422</v>
      </c>
      <c r="B29" s="225"/>
      <c r="C29" s="225"/>
      <c r="D29" s="225"/>
      <c r="E29" s="225"/>
      <c r="F29" s="225"/>
      <c r="G29" s="225"/>
      <c r="H29" s="225"/>
      <c r="I29" s="225"/>
      <c r="J29" s="225"/>
      <c r="K29" s="225"/>
      <c r="L29" s="353"/>
    </row>
    <row r="30" spans="1:12" s="223" customFormat="1" ht="21.75" customHeight="1">
      <c r="A30" s="1585" t="s">
        <v>423</v>
      </c>
      <c r="B30" s="1586"/>
      <c r="C30" s="1586"/>
      <c r="D30" s="1586"/>
      <c r="E30" s="1586"/>
      <c r="F30" s="1586"/>
      <c r="G30" s="1586"/>
      <c r="H30" s="1586"/>
      <c r="I30" s="1586"/>
      <c r="J30" s="1586"/>
      <c r="K30" s="1586"/>
      <c r="L30" s="1587"/>
    </row>
    <row r="31" spans="1:12" s="223" customFormat="1" ht="26.25" customHeight="1">
      <c r="A31" s="1588" t="s">
        <v>684</v>
      </c>
      <c r="B31" s="1589"/>
      <c r="C31" s="1589"/>
      <c r="D31" s="1589"/>
      <c r="E31" s="1589"/>
      <c r="F31" s="1589"/>
      <c r="G31" s="1589"/>
      <c r="H31" s="1589"/>
      <c r="I31" s="1589"/>
      <c r="J31" s="1589"/>
      <c r="K31" s="1589"/>
      <c r="L31" s="1590"/>
    </row>
    <row r="32" spans="1:12" s="223" customFormat="1" ht="11.25">
      <c r="A32" s="1583" t="s">
        <v>424</v>
      </c>
      <c r="B32" s="503"/>
      <c r="C32" s="503"/>
      <c r="D32" s="503"/>
      <c r="E32" s="503"/>
      <c r="F32" s="503"/>
      <c r="G32" s="503"/>
      <c r="H32" s="503"/>
      <c r="I32" s="503"/>
      <c r="J32" s="503"/>
      <c r="K32" s="503"/>
      <c r="L32" s="1584"/>
    </row>
    <row r="33" spans="1:12" s="223" customFormat="1" ht="11.25">
      <c r="A33" s="1583" t="s">
        <v>425</v>
      </c>
      <c r="B33" s="503"/>
      <c r="C33" s="503"/>
      <c r="D33" s="503"/>
      <c r="E33" s="503"/>
      <c r="F33" s="503"/>
      <c r="G33" s="503"/>
      <c r="H33" s="503"/>
      <c r="I33" s="503"/>
      <c r="J33" s="503"/>
      <c r="K33" s="503"/>
      <c r="L33" s="1584"/>
    </row>
    <row r="34" spans="1:12" s="223" customFormat="1" ht="11.25">
      <c r="A34" s="1583" t="s">
        <v>426</v>
      </c>
      <c r="B34" s="503"/>
      <c r="C34" s="503"/>
      <c r="D34" s="503"/>
      <c r="E34" s="503"/>
      <c r="F34" s="503"/>
      <c r="G34" s="503"/>
      <c r="H34" s="503"/>
      <c r="I34" s="503"/>
      <c r="J34" s="503"/>
      <c r="K34" s="503"/>
      <c r="L34" s="1584"/>
    </row>
    <row r="35" spans="1:12" s="223" customFormat="1" ht="11.25">
      <c r="A35" s="1583" t="s">
        <v>427</v>
      </c>
      <c r="B35" s="503"/>
      <c r="C35" s="503"/>
      <c r="D35" s="503"/>
      <c r="E35" s="503"/>
      <c r="F35" s="503"/>
      <c r="G35" s="503"/>
      <c r="H35" s="503"/>
      <c r="I35" s="503"/>
      <c r="J35" s="503"/>
      <c r="K35" s="503"/>
      <c r="L35" s="1584"/>
    </row>
    <row r="36" spans="1:12" s="223" customFormat="1" ht="11.25">
      <c r="A36" s="1583" t="s">
        <v>428</v>
      </c>
      <c r="B36" s="503"/>
      <c r="C36" s="503"/>
      <c r="D36" s="503"/>
      <c r="E36" s="503"/>
      <c r="F36" s="503"/>
      <c r="G36" s="503"/>
      <c r="H36" s="503"/>
      <c r="I36" s="503"/>
      <c r="J36" s="503"/>
      <c r="K36" s="503"/>
      <c r="L36" s="1584"/>
    </row>
    <row r="37" spans="1:12" ht="26.25" customHeight="1">
      <c r="A37" s="1595" t="s">
        <v>1449</v>
      </c>
      <c r="B37" s="528"/>
      <c r="C37" s="528"/>
      <c r="D37" s="528"/>
      <c r="E37" s="528"/>
      <c r="F37" s="528"/>
      <c r="G37" s="528"/>
      <c r="H37" s="528"/>
      <c r="I37" s="528"/>
      <c r="J37" s="528"/>
      <c r="K37" s="528"/>
      <c r="L37" s="1596"/>
    </row>
    <row r="38" spans="1:12" ht="12">
      <c r="A38" s="1593" t="s">
        <v>1450</v>
      </c>
      <c r="B38" s="575"/>
      <c r="C38" s="575"/>
      <c r="D38" s="575"/>
      <c r="E38" s="575"/>
      <c r="F38" s="575"/>
      <c r="G38" s="575"/>
      <c r="H38" s="575"/>
      <c r="I38" s="575"/>
      <c r="J38" s="575"/>
      <c r="K38" s="575"/>
      <c r="L38" s="1594"/>
    </row>
    <row r="39" spans="1:12" ht="12">
      <c r="A39" s="1591" t="s">
        <v>429</v>
      </c>
      <c r="B39" s="608"/>
      <c r="C39" s="608"/>
      <c r="D39" s="608"/>
      <c r="E39" s="608"/>
      <c r="F39" s="608"/>
      <c r="G39" s="608"/>
      <c r="H39" s="608"/>
      <c r="I39" s="608"/>
      <c r="J39" s="608"/>
      <c r="K39" s="608"/>
      <c r="L39" s="1592"/>
    </row>
    <row r="40" spans="1:12" ht="21" customHeight="1" thickBot="1">
      <c r="A40" s="354" t="s">
        <v>430</v>
      </c>
      <c r="B40" s="355"/>
      <c r="C40" s="355"/>
      <c r="D40" s="356"/>
      <c r="E40" s="355"/>
      <c r="F40" s="355"/>
      <c r="G40" s="355"/>
      <c r="H40" s="355"/>
      <c r="I40" s="355"/>
      <c r="J40" s="355"/>
      <c r="K40" s="355"/>
      <c r="L40" s="357"/>
    </row>
    <row r="41" spans="1:12" ht="21" customHeight="1" thickBot="1">
      <c r="A41" s="476"/>
      <c r="B41" s="477"/>
      <c r="C41" s="477"/>
      <c r="D41" s="478"/>
      <c r="E41" s="477"/>
      <c r="F41" s="477"/>
      <c r="G41" s="477"/>
      <c r="H41" s="477"/>
      <c r="I41" s="477"/>
      <c r="J41" s="477"/>
      <c r="K41" s="477"/>
      <c r="L41" s="479"/>
    </row>
    <row r="42" spans="1:12" ht="28.5" customHeight="1" thickBot="1">
      <c r="A42" s="1565" t="s">
        <v>1371</v>
      </c>
      <c r="B42" s="1566"/>
      <c r="C42" s="1566"/>
      <c r="D42" s="1566"/>
      <c r="E42" s="1566"/>
      <c r="F42" s="1566"/>
      <c r="G42" s="1566"/>
      <c r="H42" s="1566"/>
      <c r="I42" s="1566"/>
      <c r="J42" s="1566"/>
      <c r="K42" s="1566"/>
      <c r="L42" s="1567"/>
    </row>
    <row r="43" spans="1:12" ht="21.75" customHeight="1">
      <c r="A43" s="1560" t="s">
        <v>397</v>
      </c>
      <c r="B43" s="1561"/>
      <c r="C43" s="1561"/>
      <c r="D43" s="1561"/>
      <c r="E43" s="1561"/>
      <c r="F43" s="1561"/>
      <c r="G43" s="1562"/>
      <c r="H43" s="1560" t="s">
        <v>398</v>
      </c>
      <c r="I43" s="1561"/>
      <c r="J43" s="1562"/>
      <c r="K43" s="1560" t="s">
        <v>399</v>
      </c>
      <c r="L43" s="1562"/>
    </row>
    <row r="44" spans="1:14" ht="49.5" customHeight="1">
      <c r="A44" s="1598" t="s">
        <v>400</v>
      </c>
      <c r="B44" s="1599"/>
      <c r="C44" s="1599"/>
      <c r="D44" s="1599"/>
      <c r="E44" s="1599"/>
      <c r="F44" s="1600"/>
      <c r="G44" s="227" t="s">
        <v>401</v>
      </c>
      <c r="H44" s="228" t="s">
        <v>402</v>
      </c>
      <c r="I44" s="228" t="s">
        <v>403</v>
      </c>
      <c r="J44" s="227" t="s">
        <v>404</v>
      </c>
      <c r="K44" s="228" t="s">
        <v>405</v>
      </c>
      <c r="L44" s="229" t="s">
        <v>406</v>
      </c>
      <c r="N44" s="230"/>
    </row>
    <row r="45" spans="1:13" ht="27" customHeight="1">
      <c r="A45" s="1550"/>
      <c r="B45" s="1542"/>
      <c r="C45" s="1542"/>
      <c r="D45" s="1542"/>
      <c r="E45" s="1542"/>
      <c r="F45" s="1551"/>
      <c r="G45" s="213"/>
      <c r="H45" s="214"/>
      <c r="I45" s="215"/>
      <c r="J45" s="359"/>
      <c r="K45" s="216"/>
      <c r="L45" s="219"/>
      <c r="M45" s="231"/>
    </row>
    <row r="46" spans="1:12" ht="27" customHeight="1">
      <c r="A46" s="1550"/>
      <c r="B46" s="1542"/>
      <c r="C46" s="1542"/>
      <c r="D46" s="1542"/>
      <c r="E46" s="1542"/>
      <c r="F46" s="1551"/>
      <c r="G46" s="213"/>
      <c r="H46" s="214"/>
      <c r="I46" s="215"/>
      <c r="J46" s="359"/>
      <c r="K46" s="216"/>
      <c r="L46" s="219"/>
    </row>
    <row r="47" spans="1:12" ht="27" customHeight="1">
      <c r="A47" s="1550"/>
      <c r="B47" s="1542"/>
      <c r="C47" s="1542"/>
      <c r="D47" s="1542"/>
      <c r="E47" s="1542"/>
      <c r="F47" s="1551"/>
      <c r="G47" s="213"/>
      <c r="H47" s="214"/>
      <c r="I47" s="215"/>
      <c r="J47" s="359"/>
      <c r="K47" s="216"/>
      <c r="L47" s="219"/>
    </row>
    <row r="48" spans="1:12" ht="27" customHeight="1">
      <c r="A48" s="1550"/>
      <c r="B48" s="1542"/>
      <c r="C48" s="1542"/>
      <c r="D48" s="1542"/>
      <c r="E48" s="1542"/>
      <c r="F48" s="1551"/>
      <c r="G48" s="213"/>
      <c r="H48" s="214"/>
      <c r="I48" s="215"/>
      <c r="J48" s="359"/>
      <c r="K48" s="216"/>
      <c r="L48" s="219"/>
    </row>
    <row r="49" spans="1:12" ht="27" customHeight="1">
      <c r="A49" s="1550"/>
      <c r="B49" s="1542"/>
      <c r="C49" s="1542"/>
      <c r="D49" s="1542"/>
      <c r="E49" s="1542"/>
      <c r="F49" s="1551"/>
      <c r="G49" s="213"/>
      <c r="H49" s="214"/>
      <c r="I49" s="215"/>
      <c r="J49" s="359"/>
      <c r="K49" s="216"/>
      <c r="L49" s="219"/>
    </row>
    <row r="50" spans="1:12" ht="27" customHeight="1">
      <c r="A50" s="1550"/>
      <c r="B50" s="1542"/>
      <c r="C50" s="1542"/>
      <c r="D50" s="1542"/>
      <c r="E50" s="1542"/>
      <c r="F50" s="1551"/>
      <c r="G50" s="213"/>
      <c r="H50" s="214"/>
      <c r="I50" s="215"/>
      <c r="J50" s="359"/>
      <c r="K50" s="216"/>
      <c r="L50" s="219"/>
    </row>
    <row r="51" spans="1:12" ht="27" customHeight="1">
      <c r="A51" s="1550"/>
      <c r="B51" s="1542"/>
      <c r="C51" s="1542"/>
      <c r="D51" s="1542"/>
      <c r="E51" s="1542"/>
      <c r="F51" s="1551"/>
      <c r="G51" s="213"/>
      <c r="H51" s="214"/>
      <c r="I51" s="215"/>
      <c r="J51" s="359"/>
      <c r="K51" s="216"/>
      <c r="L51" s="219"/>
    </row>
    <row r="52" spans="1:12" ht="27" customHeight="1">
      <c r="A52" s="1550"/>
      <c r="B52" s="1542"/>
      <c r="C52" s="1542"/>
      <c r="D52" s="1542"/>
      <c r="E52" s="1542"/>
      <c r="F52" s="1551"/>
      <c r="G52" s="213"/>
      <c r="H52" s="214"/>
      <c r="I52" s="215"/>
      <c r="J52" s="359"/>
      <c r="K52" s="216"/>
      <c r="L52" s="219"/>
    </row>
    <row r="53" spans="1:12" ht="27" customHeight="1">
      <c r="A53" s="1550"/>
      <c r="B53" s="1542"/>
      <c r="C53" s="1542"/>
      <c r="D53" s="1542"/>
      <c r="E53" s="1542"/>
      <c r="F53" s="1551"/>
      <c r="G53" s="213"/>
      <c r="H53" s="214"/>
      <c r="I53" s="215"/>
      <c r="J53" s="359"/>
      <c r="K53" s="216"/>
      <c r="L53" s="219"/>
    </row>
    <row r="54" spans="1:12" ht="27" customHeight="1">
      <c r="A54" s="1550"/>
      <c r="B54" s="1542"/>
      <c r="C54" s="1542"/>
      <c r="D54" s="1542"/>
      <c r="E54" s="1542"/>
      <c r="F54" s="1551"/>
      <c r="G54" s="213"/>
      <c r="H54" s="214"/>
      <c r="I54" s="215"/>
      <c r="J54" s="359"/>
      <c r="K54" s="216"/>
      <c r="L54" s="219"/>
    </row>
    <row r="55" spans="1:12" ht="27" customHeight="1">
      <c r="A55" s="1550"/>
      <c r="B55" s="1542"/>
      <c r="C55" s="1542"/>
      <c r="D55" s="1542"/>
      <c r="E55" s="1542"/>
      <c r="F55" s="1551"/>
      <c r="G55" s="213"/>
      <c r="H55" s="214"/>
      <c r="I55" s="215"/>
      <c r="J55" s="359"/>
      <c r="K55" s="216"/>
      <c r="L55" s="219"/>
    </row>
    <row r="56" spans="1:12" ht="27" customHeight="1">
      <c r="A56" s="1550"/>
      <c r="B56" s="1542"/>
      <c r="C56" s="1542"/>
      <c r="D56" s="1542"/>
      <c r="E56" s="1542"/>
      <c r="F56" s="1551"/>
      <c r="G56" s="213"/>
      <c r="H56" s="214"/>
      <c r="I56" s="215"/>
      <c r="J56" s="359"/>
      <c r="K56" s="216"/>
      <c r="L56" s="219"/>
    </row>
    <row r="57" spans="1:12" ht="27" customHeight="1">
      <c r="A57" s="1550"/>
      <c r="B57" s="1542"/>
      <c r="C57" s="1542"/>
      <c r="D57" s="1542"/>
      <c r="E57" s="1542"/>
      <c r="F57" s="1551"/>
      <c r="G57" s="213"/>
      <c r="H57" s="214"/>
      <c r="I57" s="215"/>
      <c r="J57" s="359"/>
      <c r="K57" s="216"/>
      <c r="L57" s="219"/>
    </row>
    <row r="58" spans="1:12" ht="27" customHeight="1">
      <c r="A58" s="1550"/>
      <c r="B58" s="1542"/>
      <c r="C58" s="1542"/>
      <c r="D58" s="1542"/>
      <c r="E58" s="1542"/>
      <c r="F58" s="1551"/>
      <c r="G58" s="213"/>
      <c r="H58" s="214"/>
      <c r="I58" s="215"/>
      <c r="J58" s="359"/>
      <c r="K58" s="216"/>
      <c r="L58" s="219"/>
    </row>
    <row r="59" spans="1:12" ht="27" customHeight="1">
      <c r="A59" s="1550"/>
      <c r="B59" s="1542"/>
      <c r="C59" s="1542"/>
      <c r="D59" s="1542"/>
      <c r="E59" s="1542"/>
      <c r="F59" s="1551"/>
      <c r="G59" s="213"/>
      <c r="H59" s="214"/>
      <c r="I59" s="215"/>
      <c r="J59" s="359"/>
      <c r="K59" s="216"/>
      <c r="L59" s="219"/>
    </row>
    <row r="60" spans="1:12" ht="27" customHeight="1">
      <c r="A60" s="1550"/>
      <c r="B60" s="1542"/>
      <c r="C60" s="1542"/>
      <c r="D60" s="1542"/>
      <c r="E60" s="1542"/>
      <c r="F60" s="1551"/>
      <c r="G60" s="213"/>
      <c r="H60" s="214"/>
      <c r="I60" s="215"/>
      <c r="J60" s="359"/>
      <c r="K60" s="216"/>
      <c r="L60" s="219"/>
    </row>
    <row r="61" spans="1:12" ht="27" customHeight="1">
      <c r="A61" s="1550"/>
      <c r="B61" s="1542"/>
      <c r="C61" s="1542"/>
      <c r="D61" s="1542"/>
      <c r="E61" s="1542"/>
      <c r="F61" s="1551"/>
      <c r="G61" s="213"/>
      <c r="H61" s="214"/>
      <c r="I61" s="215"/>
      <c r="J61" s="359"/>
      <c r="K61" s="216"/>
      <c r="L61" s="219"/>
    </row>
    <row r="62" spans="1:12" ht="27" customHeight="1">
      <c r="A62" s="1550"/>
      <c r="B62" s="1542"/>
      <c r="C62" s="1542"/>
      <c r="D62" s="1542"/>
      <c r="E62" s="1542"/>
      <c r="F62" s="1551"/>
      <c r="G62" s="213"/>
      <c r="H62" s="214"/>
      <c r="I62" s="215"/>
      <c r="J62" s="359"/>
      <c r="K62" s="216"/>
      <c r="L62" s="219"/>
    </row>
    <row r="63" spans="1:12" ht="27" customHeight="1">
      <c r="A63" s="1550"/>
      <c r="B63" s="1542"/>
      <c r="C63" s="1542"/>
      <c r="D63" s="1542"/>
      <c r="E63" s="1542"/>
      <c r="F63" s="1551"/>
      <c r="G63" s="213"/>
      <c r="H63" s="214"/>
      <c r="I63" s="215"/>
      <c r="J63" s="359"/>
      <c r="K63" s="216"/>
      <c r="L63" s="219"/>
    </row>
    <row r="64" spans="1:12" ht="27" customHeight="1">
      <c r="A64" s="1550"/>
      <c r="B64" s="1542"/>
      <c r="C64" s="1542"/>
      <c r="D64" s="1542"/>
      <c r="E64" s="1542"/>
      <c r="F64" s="1551"/>
      <c r="G64" s="213"/>
      <c r="H64" s="214"/>
      <c r="I64" s="215"/>
      <c r="J64" s="359"/>
      <c r="K64" s="216"/>
      <c r="L64" s="219"/>
    </row>
    <row r="65" spans="1:12" ht="27" customHeight="1">
      <c r="A65" s="1550"/>
      <c r="B65" s="1542"/>
      <c r="C65" s="1542"/>
      <c r="D65" s="1542"/>
      <c r="E65" s="1542"/>
      <c r="F65" s="1551"/>
      <c r="G65" s="213"/>
      <c r="H65" s="214"/>
      <c r="I65" s="215"/>
      <c r="J65" s="359"/>
      <c r="K65" s="216"/>
      <c r="L65" s="219"/>
    </row>
    <row r="66" spans="1:12" ht="27" customHeight="1">
      <c r="A66" s="1550"/>
      <c r="B66" s="1542"/>
      <c r="C66" s="1542"/>
      <c r="D66" s="1542"/>
      <c r="E66" s="1542"/>
      <c r="F66" s="1551"/>
      <c r="G66" s="213"/>
      <c r="H66" s="214"/>
      <c r="I66" s="215"/>
      <c r="J66" s="359"/>
      <c r="K66" s="216"/>
      <c r="L66" s="219"/>
    </row>
    <row r="67" spans="1:12" ht="27" customHeight="1">
      <c r="A67" s="1550"/>
      <c r="B67" s="1542"/>
      <c r="C67" s="1542"/>
      <c r="D67" s="1542"/>
      <c r="E67" s="1542"/>
      <c r="F67" s="1551"/>
      <c r="G67" s="213"/>
      <c r="H67" s="214"/>
      <c r="I67" s="215"/>
      <c r="J67" s="359"/>
      <c r="K67" s="216"/>
      <c r="L67" s="219"/>
    </row>
    <row r="68" spans="1:12" ht="27" customHeight="1">
      <c r="A68" s="1550"/>
      <c r="B68" s="1542"/>
      <c r="C68" s="1542"/>
      <c r="D68" s="1542"/>
      <c r="E68" s="1542"/>
      <c r="F68" s="1551"/>
      <c r="G68" s="213"/>
      <c r="H68" s="214"/>
      <c r="I68" s="215"/>
      <c r="J68" s="359"/>
      <c r="K68" s="216"/>
      <c r="L68" s="219"/>
    </row>
    <row r="69" spans="1:12" ht="27" customHeight="1" thickBot="1">
      <c r="A69" s="1550"/>
      <c r="B69" s="1542"/>
      <c r="C69" s="1542"/>
      <c r="D69" s="1542"/>
      <c r="E69" s="1542"/>
      <c r="F69" s="1551"/>
      <c r="G69" s="213"/>
      <c r="H69" s="214"/>
      <c r="I69" s="215"/>
      <c r="J69" s="359"/>
      <c r="K69" s="232"/>
      <c r="L69" s="233"/>
    </row>
    <row r="70" spans="1:12" ht="27" customHeight="1" thickBot="1">
      <c r="A70" s="1552"/>
      <c r="B70" s="1553"/>
      <c r="C70" s="1553"/>
      <c r="D70" s="1553"/>
      <c r="E70" s="1553"/>
      <c r="F70" s="1553"/>
      <c r="G70" s="1553"/>
      <c r="H70" s="1554"/>
      <c r="I70" s="1555" t="s">
        <v>431</v>
      </c>
      <c r="J70" s="1556"/>
      <c r="K70" s="234"/>
      <c r="L70" s="235">
        <f>SUM(L45:L69)</f>
        <v>0</v>
      </c>
    </row>
    <row r="71" spans="1:12" ht="22.5" customHeight="1" thickBot="1">
      <c r="A71" s="1557"/>
      <c r="B71" s="1558"/>
      <c r="C71" s="1558"/>
      <c r="D71" s="1558"/>
      <c r="E71" s="1558"/>
      <c r="F71" s="1558"/>
      <c r="G71" s="1558"/>
      <c r="H71" s="1559"/>
      <c r="I71" s="1548" t="s">
        <v>414</v>
      </c>
      <c r="J71" s="1549"/>
      <c r="K71" s="236"/>
      <c r="L71" s="237">
        <f>L70+L20</f>
        <v>0</v>
      </c>
    </row>
    <row r="72" ht="12.75" thickBot="1"/>
    <row r="73" spans="1:12" ht="28.5" customHeight="1" thickBot="1">
      <c r="A73" s="1565" t="s">
        <v>1371</v>
      </c>
      <c r="B73" s="1566"/>
      <c r="C73" s="1566"/>
      <c r="D73" s="1566"/>
      <c r="E73" s="1566"/>
      <c r="F73" s="1566"/>
      <c r="G73" s="1566"/>
      <c r="H73" s="1566"/>
      <c r="I73" s="1566"/>
      <c r="J73" s="1566"/>
      <c r="K73" s="1566"/>
      <c r="L73" s="1567"/>
    </row>
    <row r="74" spans="1:12" ht="21.75" customHeight="1">
      <c r="A74" s="1560" t="s">
        <v>397</v>
      </c>
      <c r="B74" s="1561"/>
      <c r="C74" s="1561"/>
      <c r="D74" s="1561"/>
      <c r="E74" s="1561"/>
      <c r="F74" s="1561"/>
      <c r="G74" s="1562"/>
      <c r="H74" s="1560" t="s">
        <v>398</v>
      </c>
      <c r="I74" s="1561"/>
      <c r="J74" s="1562"/>
      <c r="K74" s="1560" t="s">
        <v>399</v>
      </c>
      <c r="L74" s="1562"/>
    </row>
    <row r="75" spans="1:14" ht="49.5" customHeight="1">
      <c r="A75" s="1563" t="s">
        <v>400</v>
      </c>
      <c r="B75" s="1564"/>
      <c r="C75" s="1564"/>
      <c r="D75" s="1564"/>
      <c r="E75" s="1564"/>
      <c r="F75" s="672"/>
      <c r="G75" s="211" t="s">
        <v>401</v>
      </c>
      <c r="H75" s="212" t="s">
        <v>402</v>
      </c>
      <c r="I75" s="212" t="s">
        <v>403</v>
      </c>
      <c r="J75" s="211" t="s">
        <v>404</v>
      </c>
      <c r="K75" s="212" t="s">
        <v>405</v>
      </c>
      <c r="L75" s="238" t="s">
        <v>406</v>
      </c>
      <c r="N75" s="230"/>
    </row>
    <row r="76" spans="1:13" ht="27" customHeight="1">
      <c r="A76" s="1550"/>
      <c r="B76" s="1542"/>
      <c r="C76" s="1542"/>
      <c r="D76" s="1542"/>
      <c r="E76" s="1542"/>
      <c r="F76" s="1551"/>
      <c r="G76" s="213"/>
      <c r="H76" s="214"/>
      <c r="I76" s="215"/>
      <c r="J76" s="359"/>
      <c r="K76" s="216"/>
      <c r="L76" s="219"/>
      <c r="M76" s="231"/>
    </row>
    <row r="77" spans="1:12" ht="27" customHeight="1">
      <c r="A77" s="1550"/>
      <c r="B77" s="1542"/>
      <c r="C77" s="1542"/>
      <c r="D77" s="1542"/>
      <c r="E77" s="1542"/>
      <c r="F77" s="1551"/>
      <c r="G77" s="213"/>
      <c r="H77" s="214"/>
      <c r="I77" s="215"/>
      <c r="J77" s="359"/>
      <c r="K77" s="216"/>
      <c r="L77" s="219"/>
    </row>
    <row r="78" spans="1:12" ht="27" customHeight="1">
      <c r="A78" s="1550"/>
      <c r="B78" s="1542"/>
      <c r="C78" s="1542"/>
      <c r="D78" s="1542"/>
      <c r="E78" s="1542"/>
      <c r="F78" s="1551"/>
      <c r="G78" s="213"/>
      <c r="H78" s="214"/>
      <c r="I78" s="215"/>
      <c r="J78" s="359"/>
      <c r="K78" s="216"/>
      <c r="L78" s="219"/>
    </row>
    <row r="79" spans="1:12" ht="27" customHeight="1">
      <c r="A79" s="1550"/>
      <c r="B79" s="1542"/>
      <c r="C79" s="1542"/>
      <c r="D79" s="1542"/>
      <c r="E79" s="1542"/>
      <c r="F79" s="1551"/>
      <c r="G79" s="213"/>
      <c r="H79" s="214"/>
      <c r="I79" s="215"/>
      <c r="J79" s="359"/>
      <c r="K79" s="216"/>
      <c r="L79" s="219"/>
    </row>
    <row r="80" spans="1:12" ht="27" customHeight="1">
      <c r="A80" s="1550"/>
      <c r="B80" s="1542"/>
      <c r="C80" s="1542"/>
      <c r="D80" s="1542"/>
      <c r="E80" s="1542"/>
      <c r="F80" s="1551"/>
      <c r="G80" s="213"/>
      <c r="H80" s="214"/>
      <c r="I80" s="215"/>
      <c r="J80" s="359"/>
      <c r="K80" s="216"/>
      <c r="L80" s="219"/>
    </row>
    <row r="81" spans="1:12" ht="27" customHeight="1">
      <c r="A81" s="1550"/>
      <c r="B81" s="1542"/>
      <c r="C81" s="1542"/>
      <c r="D81" s="1542"/>
      <c r="E81" s="1542"/>
      <c r="F81" s="1551"/>
      <c r="G81" s="213"/>
      <c r="H81" s="214"/>
      <c r="I81" s="215"/>
      <c r="J81" s="359"/>
      <c r="K81" s="216"/>
      <c r="L81" s="219"/>
    </row>
    <row r="82" spans="1:12" ht="27" customHeight="1">
      <c r="A82" s="1550"/>
      <c r="B82" s="1542"/>
      <c r="C82" s="1542"/>
      <c r="D82" s="1542"/>
      <c r="E82" s="1542"/>
      <c r="F82" s="1551"/>
      <c r="G82" s="213"/>
      <c r="H82" s="214"/>
      <c r="I82" s="215"/>
      <c r="J82" s="359"/>
      <c r="K82" s="216"/>
      <c r="L82" s="219"/>
    </row>
    <row r="83" spans="1:12" ht="27" customHeight="1">
      <c r="A83" s="1550"/>
      <c r="B83" s="1542"/>
      <c r="C83" s="1542"/>
      <c r="D83" s="1542"/>
      <c r="E83" s="1542"/>
      <c r="F83" s="1551"/>
      <c r="G83" s="213"/>
      <c r="H83" s="214"/>
      <c r="I83" s="215"/>
      <c r="J83" s="359"/>
      <c r="K83" s="216"/>
      <c r="L83" s="219"/>
    </row>
    <row r="84" spans="1:12" ht="27" customHeight="1">
      <c r="A84" s="1550"/>
      <c r="B84" s="1542"/>
      <c r="C84" s="1542"/>
      <c r="D84" s="1542"/>
      <c r="E84" s="1542"/>
      <c r="F84" s="1551"/>
      <c r="G84" s="213"/>
      <c r="H84" s="214"/>
      <c r="I84" s="215"/>
      <c r="J84" s="359"/>
      <c r="K84" s="216"/>
      <c r="L84" s="219"/>
    </row>
    <row r="85" spans="1:12" ht="27" customHeight="1">
      <c r="A85" s="1550"/>
      <c r="B85" s="1542"/>
      <c r="C85" s="1542"/>
      <c r="D85" s="1542"/>
      <c r="E85" s="1542"/>
      <c r="F85" s="1551"/>
      <c r="G85" s="213"/>
      <c r="H85" s="214"/>
      <c r="I85" s="215"/>
      <c r="J85" s="359"/>
      <c r="K85" s="216"/>
      <c r="L85" s="219"/>
    </row>
    <row r="86" spans="1:12" ht="27" customHeight="1">
      <c r="A86" s="1550"/>
      <c r="B86" s="1542"/>
      <c r="C86" s="1542"/>
      <c r="D86" s="1542"/>
      <c r="E86" s="1542"/>
      <c r="F86" s="1551"/>
      <c r="G86" s="213"/>
      <c r="H86" s="214"/>
      <c r="I86" s="215"/>
      <c r="J86" s="359"/>
      <c r="K86" s="216"/>
      <c r="L86" s="219"/>
    </row>
    <row r="87" spans="1:12" ht="27" customHeight="1">
      <c r="A87" s="1550"/>
      <c r="B87" s="1542"/>
      <c r="C87" s="1542"/>
      <c r="D87" s="1542"/>
      <c r="E87" s="1542"/>
      <c r="F87" s="1551"/>
      <c r="G87" s="213"/>
      <c r="H87" s="214"/>
      <c r="I87" s="215"/>
      <c r="J87" s="359"/>
      <c r="K87" s="216"/>
      <c r="L87" s="219"/>
    </row>
    <row r="88" spans="1:12" ht="27" customHeight="1">
      <c r="A88" s="1550"/>
      <c r="B88" s="1542"/>
      <c r="C88" s="1542"/>
      <c r="D88" s="1542"/>
      <c r="E88" s="1542"/>
      <c r="F88" s="1551"/>
      <c r="G88" s="213"/>
      <c r="H88" s="214"/>
      <c r="I88" s="215"/>
      <c r="J88" s="359"/>
      <c r="K88" s="216"/>
      <c r="L88" s="219"/>
    </row>
    <row r="89" spans="1:12" ht="27" customHeight="1">
      <c r="A89" s="1550"/>
      <c r="B89" s="1542"/>
      <c r="C89" s="1542"/>
      <c r="D89" s="1542"/>
      <c r="E89" s="1542"/>
      <c r="F89" s="1551"/>
      <c r="G89" s="213"/>
      <c r="H89" s="214"/>
      <c r="I89" s="215"/>
      <c r="J89" s="359"/>
      <c r="K89" s="216"/>
      <c r="L89" s="219"/>
    </row>
    <row r="90" spans="1:12" ht="27" customHeight="1">
      <c r="A90" s="1550"/>
      <c r="B90" s="1542"/>
      <c r="C90" s="1542"/>
      <c r="D90" s="1542"/>
      <c r="E90" s="1542"/>
      <c r="F90" s="1551"/>
      <c r="G90" s="213"/>
      <c r="H90" s="214"/>
      <c r="I90" s="215"/>
      <c r="J90" s="359"/>
      <c r="K90" s="216"/>
      <c r="L90" s="219"/>
    </row>
    <row r="91" spans="1:12" ht="27" customHeight="1">
      <c r="A91" s="1550"/>
      <c r="B91" s="1542"/>
      <c r="C91" s="1542"/>
      <c r="D91" s="1542"/>
      <c r="E91" s="1542"/>
      <c r="F91" s="1551"/>
      <c r="G91" s="213"/>
      <c r="H91" s="214"/>
      <c r="I91" s="215"/>
      <c r="J91" s="359"/>
      <c r="K91" s="216"/>
      <c r="L91" s="219"/>
    </row>
    <row r="92" spans="1:12" ht="27" customHeight="1">
      <c r="A92" s="1550"/>
      <c r="B92" s="1542"/>
      <c r="C92" s="1542"/>
      <c r="D92" s="1542"/>
      <c r="E92" s="1542"/>
      <c r="F92" s="1551"/>
      <c r="G92" s="213"/>
      <c r="H92" s="214"/>
      <c r="I92" s="215"/>
      <c r="J92" s="359"/>
      <c r="K92" s="216"/>
      <c r="L92" s="219"/>
    </row>
    <row r="93" spans="1:12" ht="27" customHeight="1">
      <c r="A93" s="1550"/>
      <c r="B93" s="1542"/>
      <c r="C93" s="1542"/>
      <c r="D93" s="1542"/>
      <c r="E93" s="1542"/>
      <c r="F93" s="1551"/>
      <c r="G93" s="213"/>
      <c r="H93" s="214"/>
      <c r="I93" s="215"/>
      <c r="J93" s="359"/>
      <c r="K93" s="216"/>
      <c r="L93" s="219"/>
    </row>
    <row r="94" spans="1:12" ht="27" customHeight="1">
      <c r="A94" s="1550"/>
      <c r="B94" s="1542"/>
      <c r="C94" s="1542"/>
      <c r="D94" s="1542"/>
      <c r="E94" s="1542"/>
      <c r="F94" s="1551"/>
      <c r="G94" s="213"/>
      <c r="H94" s="214"/>
      <c r="I94" s="215"/>
      <c r="J94" s="359"/>
      <c r="K94" s="216"/>
      <c r="L94" s="219"/>
    </row>
    <row r="95" spans="1:12" ht="27" customHeight="1">
      <c r="A95" s="1550"/>
      <c r="B95" s="1542"/>
      <c r="C95" s="1542"/>
      <c r="D95" s="1542"/>
      <c r="E95" s="1542"/>
      <c r="F95" s="1551"/>
      <c r="G95" s="213"/>
      <c r="H95" s="214"/>
      <c r="I95" s="215"/>
      <c r="J95" s="359"/>
      <c r="K95" s="216"/>
      <c r="L95" s="219"/>
    </row>
    <row r="96" spans="1:12" ht="27" customHeight="1">
      <c r="A96" s="1550"/>
      <c r="B96" s="1542"/>
      <c r="C96" s="1542"/>
      <c r="D96" s="1542"/>
      <c r="E96" s="1542"/>
      <c r="F96" s="1551"/>
      <c r="G96" s="213"/>
      <c r="H96" s="214"/>
      <c r="I96" s="215"/>
      <c r="J96" s="359"/>
      <c r="K96" s="216"/>
      <c r="L96" s="219"/>
    </row>
    <row r="97" spans="1:12" ht="27" customHeight="1">
      <c r="A97" s="1550"/>
      <c r="B97" s="1542"/>
      <c r="C97" s="1542"/>
      <c r="D97" s="1542"/>
      <c r="E97" s="1542"/>
      <c r="F97" s="1551"/>
      <c r="G97" s="213"/>
      <c r="H97" s="214"/>
      <c r="I97" s="215"/>
      <c r="J97" s="359"/>
      <c r="K97" s="216"/>
      <c r="L97" s="219"/>
    </row>
    <row r="98" spans="1:12" ht="27" customHeight="1">
      <c r="A98" s="1550"/>
      <c r="B98" s="1542"/>
      <c r="C98" s="1542"/>
      <c r="D98" s="1542"/>
      <c r="E98" s="1542"/>
      <c r="F98" s="1551"/>
      <c r="G98" s="213"/>
      <c r="H98" s="214"/>
      <c r="I98" s="215"/>
      <c r="J98" s="359"/>
      <c r="K98" s="216"/>
      <c r="L98" s="219"/>
    </row>
    <row r="99" spans="1:12" ht="27" customHeight="1">
      <c r="A99" s="1550"/>
      <c r="B99" s="1542"/>
      <c r="C99" s="1542"/>
      <c r="D99" s="1542"/>
      <c r="E99" s="1542"/>
      <c r="F99" s="1551"/>
      <c r="G99" s="213"/>
      <c r="H99" s="214"/>
      <c r="I99" s="215"/>
      <c r="J99" s="359"/>
      <c r="K99" s="216"/>
      <c r="L99" s="219"/>
    </row>
    <row r="100" spans="1:12" ht="27" customHeight="1" thickBot="1">
      <c r="A100" s="1550"/>
      <c r="B100" s="1542"/>
      <c r="C100" s="1542"/>
      <c r="D100" s="1542"/>
      <c r="E100" s="1542"/>
      <c r="F100" s="1551"/>
      <c r="G100" s="213"/>
      <c r="H100" s="214"/>
      <c r="I100" s="215"/>
      <c r="J100" s="359"/>
      <c r="K100" s="232"/>
      <c r="L100" s="233"/>
    </row>
    <row r="101" spans="1:12" ht="27" customHeight="1" thickBot="1">
      <c r="A101" s="1552"/>
      <c r="B101" s="1553"/>
      <c r="C101" s="1553"/>
      <c r="D101" s="1553"/>
      <c r="E101" s="1553"/>
      <c r="F101" s="1553"/>
      <c r="G101" s="1553"/>
      <c r="H101" s="1554"/>
      <c r="I101" s="1555" t="s">
        <v>431</v>
      </c>
      <c r="J101" s="1556"/>
      <c r="K101" s="234"/>
      <c r="L101" s="235">
        <f>SUM(L76:L100)</f>
        <v>0</v>
      </c>
    </row>
    <row r="102" spans="1:12" ht="22.5" customHeight="1" thickBot="1">
      <c r="A102" s="1557"/>
      <c r="B102" s="1558"/>
      <c r="C102" s="1558"/>
      <c r="D102" s="1558"/>
      <c r="E102" s="1558"/>
      <c r="F102" s="1558"/>
      <c r="G102" s="1558"/>
      <c r="H102" s="1559"/>
      <c r="I102" s="1548" t="s">
        <v>414</v>
      </c>
      <c r="J102" s="1549"/>
      <c r="K102" s="236"/>
      <c r="L102" s="237">
        <f>L101+L52</f>
        <v>0</v>
      </c>
    </row>
    <row r="103" ht="12.75" thickBot="1"/>
    <row r="104" spans="1:12" ht="28.5" customHeight="1" thickBot="1">
      <c r="A104" s="1565" t="s">
        <v>1371</v>
      </c>
      <c r="B104" s="1566"/>
      <c r="C104" s="1566"/>
      <c r="D104" s="1566"/>
      <c r="E104" s="1566"/>
      <c r="F104" s="1566"/>
      <c r="G104" s="1566"/>
      <c r="H104" s="1566"/>
      <c r="I104" s="1566"/>
      <c r="J104" s="1566"/>
      <c r="K104" s="1566"/>
      <c r="L104" s="1567"/>
    </row>
    <row r="105" spans="1:12" ht="21.75" customHeight="1">
      <c r="A105" s="1560" t="s">
        <v>397</v>
      </c>
      <c r="B105" s="1561"/>
      <c r="C105" s="1561"/>
      <c r="D105" s="1561"/>
      <c r="E105" s="1561"/>
      <c r="F105" s="1561"/>
      <c r="G105" s="1562"/>
      <c r="H105" s="1560" t="s">
        <v>398</v>
      </c>
      <c r="I105" s="1561"/>
      <c r="J105" s="1562"/>
      <c r="K105" s="1560" t="s">
        <v>399</v>
      </c>
      <c r="L105" s="1562"/>
    </row>
    <row r="106" spans="1:14" ht="49.5" customHeight="1">
      <c r="A106" s="1563" t="s">
        <v>400</v>
      </c>
      <c r="B106" s="1564"/>
      <c r="C106" s="1564"/>
      <c r="D106" s="1564"/>
      <c r="E106" s="1564"/>
      <c r="F106" s="672"/>
      <c r="G106" s="211" t="s">
        <v>401</v>
      </c>
      <c r="H106" s="212" t="s">
        <v>402</v>
      </c>
      <c r="I106" s="212" t="s">
        <v>403</v>
      </c>
      <c r="J106" s="211" t="s">
        <v>404</v>
      </c>
      <c r="K106" s="212" t="s">
        <v>405</v>
      </c>
      <c r="L106" s="238" t="s">
        <v>406</v>
      </c>
      <c r="N106" s="230"/>
    </row>
    <row r="107" spans="1:13" ht="27" customHeight="1">
      <c r="A107" s="1550"/>
      <c r="B107" s="1542"/>
      <c r="C107" s="1542"/>
      <c r="D107" s="1542"/>
      <c r="E107" s="1542"/>
      <c r="F107" s="1551"/>
      <c r="G107" s="213"/>
      <c r="H107" s="214"/>
      <c r="I107" s="215"/>
      <c r="J107" s="359"/>
      <c r="K107" s="216"/>
      <c r="L107" s="219"/>
      <c r="M107" s="231"/>
    </row>
    <row r="108" spans="1:12" ht="27" customHeight="1">
      <c r="A108" s="1550"/>
      <c r="B108" s="1542"/>
      <c r="C108" s="1542"/>
      <c r="D108" s="1542"/>
      <c r="E108" s="1542"/>
      <c r="F108" s="1551"/>
      <c r="G108" s="213"/>
      <c r="H108" s="214"/>
      <c r="I108" s="215"/>
      <c r="J108" s="359"/>
      <c r="K108" s="216"/>
      <c r="L108" s="219"/>
    </row>
    <row r="109" spans="1:12" ht="27" customHeight="1">
      <c r="A109" s="1550"/>
      <c r="B109" s="1542"/>
      <c r="C109" s="1542"/>
      <c r="D109" s="1542"/>
      <c r="E109" s="1542"/>
      <c r="F109" s="1551"/>
      <c r="G109" s="213"/>
      <c r="H109" s="214"/>
      <c r="I109" s="215"/>
      <c r="J109" s="359"/>
      <c r="K109" s="216"/>
      <c r="L109" s="219"/>
    </row>
    <row r="110" spans="1:12" ht="27" customHeight="1">
      <c r="A110" s="1550"/>
      <c r="B110" s="1542"/>
      <c r="C110" s="1542"/>
      <c r="D110" s="1542"/>
      <c r="E110" s="1542"/>
      <c r="F110" s="1551"/>
      <c r="G110" s="213"/>
      <c r="H110" s="214"/>
      <c r="I110" s="215"/>
      <c r="J110" s="359"/>
      <c r="K110" s="216"/>
      <c r="L110" s="219"/>
    </row>
    <row r="111" spans="1:12" ht="27" customHeight="1">
      <c r="A111" s="1550"/>
      <c r="B111" s="1542"/>
      <c r="C111" s="1542"/>
      <c r="D111" s="1542"/>
      <c r="E111" s="1542"/>
      <c r="F111" s="1551"/>
      <c r="G111" s="213"/>
      <c r="H111" s="214"/>
      <c r="I111" s="215"/>
      <c r="J111" s="359"/>
      <c r="K111" s="216"/>
      <c r="L111" s="219"/>
    </row>
    <row r="112" spans="1:12" ht="27" customHeight="1">
      <c r="A112" s="1550"/>
      <c r="B112" s="1542"/>
      <c r="C112" s="1542"/>
      <c r="D112" s="1542"/>
      <c r="E112" s="1542"/>
      <c r="F112" s="1551"/>
      <c r="G112" s="213"/>
      <c r="H112" s="214"/>
      <c r="I112" s="215"/>
      <c r="J112" s="359"/>
      <c r="K112" s="216"/>
      <c r="L112" s="219"/>
    </row>
    <row r="113" spans="1:12" ht="27" customHeight="1">
      <c r="A113" s="1550"/>
      <c r="B113" s="1542"/>
      <c r="C113" s="1542"/>
      <c r="D113" s="1542"/>
      <c r="E113" s="1542"/>
      <c r="F113" s="1551"/>
      <c r="G113" s="213"/>
      <c r="H113" s="214"/>
      <c r="I113" s="215"/>
      <c r="J113" s="359"/>
      <c r="K113" s="216"/>
      <c r="L113" s="219"/>
    </row>
    <row r="114" spans="1:12" ht="27" customHeight="1">
      <c r="A114" s="1550"/>
      <c r="B114" s="1542"/>
      <c r="C114" s="1542"/>
      <c r="D114" s="1542"/>
      <c r="E114" s="1542"/>
      <c r="F114" s="1551"/>
      <c r="G114" s="213"/>
      <c r="H114" s="214"/>
      <c r="I114" s="215"/>
      <c r="J114" s="359"/>
      <c r="K114" s="216"/>
      <c r="L114" s="219"/>
    </row>
    <row r="115" spans="1:12" ht="27" customHeight="1">
      <c r="A115" s="1550"/>
      <c r="B115" s="1542"/>
      <c r="C115" s="1542"/>
      <c r="D115" s="1542"/>
      <c r="E115" s="1542"/>
      <c r="F115" s="1551"/>
      <c r="G115" s="213"/>
      <c r="H115" s="214"/>
      <c r="I115" s="215"/>
      <c r="J115" s="359"/>
      <c r="K115" s="216"/>
      <c r="L115" s="219"/>
    </row>
    <row r="116" spans="1:12" ht="27" customHeight="1">
      <c r="A116" s="1550"/>
      <c r="B116" s="1542"/>
      <c r="C116" s="1542"/>
      <c r="D116" s="1542"/>
      <c r="E116" s="1542"/>
      <c r="F116" s="1551"/>
      <c r="G116" s="213"/>
      <c r="H116" s="214"/>
      <c r="I116" s="215"/>
      <c r="J116" s="359"/>
      <c r="K116" s="216"/>
      <c r="L116" s="219"/>
    </row>
    <row r="117" spans="1:12" ht="27" customHeight="1">
      <c r="A117" s="1550"/>
      <c r="B117" s="1542"/>
      <c r="C117" s="1542"/>
      <c r="D117" s="1542"/>
      <c r="E117" s="1542"/>
      <c r="F117" s="1551"/>
      <c r="G117" s="213"/>
      <c r="H117" s="214"/>
      <c r="I117" s="215"/>
      <c r="J117" s="359"/>
      <c r="K117" s="216"/>
      <c r="L117" s="219"/>
    </row>
    <row r="118" spans="1:12" ht="27" customHeight="1">
      <c r="A118" s="1550"/>
      <c r="B118" s="1542"/>
      <c r="C118" s="1542"/>
      <c r="D118" s="1542"/>
      <c r="E118" s="1542"/>
      <c r="F118" s="1551"/>
      <c r="G118" s="213"/>
      <c r="H118" s="214"/>
      <c r="I118" s="215"/>
      <c r="J118" s="359"/>
      <c r="K118" s="216"/>
      <c r="L118" s="219"/>
    </row>
    <row r="119" spans="1:12" ht="27" customHeight="1">
      <c r="A119" s="1550"/>
      <c r="B119" s="1542"/>
      <c r="C119" s="1542"/>
      <c r="D119" s="1542"/>
      <c r="E119" s="1542"/>
      <c r="F119" s="1551"/>
      <c r="G119" s="213"/>
      <c r="H119" s="214"/>
      <c r="I119" s="215"/>
      <c r="J119" s="359"/>
      <c r="K119" s="216"/>
      <c r="L119" s="219"/>
    </row>
    <row r="120" spans="1:12" ht="27" customHeight="1">
      <c r="A120" s="1550"/>
      <c r="B120" s="1542"/>
      <c r="C120" s="1542"/>
      <c r="D120" s="1542"/>
      <c r="E120" s="1542"/>
      <c r="F120" s="1551"/>
      <c r="G120" s="213"/>
      <c r="H120" s="214"/>
      <c r="I120" s="215"/>
      <c r="J120" s="359"/>
      <c r="K120" s="216"/>
      <c r="L120" s="219"/>
    </row>
    <row r="121" spans="1:12" ht="27" customHeight="1">
      <c r="A121" s="1550"/>
      <c r="B121" s="1542"/>
      <c r="C121" s="1542"/>
      <c r="D121" s="1542"/>
      <c r="E121" s="1542"/>
      <c r="F121" s="1551"/>
      <c r="G121" s="213"/>
      <c r="H121" s="214"/>
      <c r="I121" s="215"/>
      <c r="J121" s="359"/>
      <c r="K121" s="216"/>
      <c r="L121" s="219"/>
    </row>
    <row r="122" spans="1:12" ht="27" customHeight="1">
      <c r="A122" s="1550"/>
      <c r="B122" s="1542"/>
      <c r="C122" s="1542"/>
      <c r="D122" s="1542"/>
      <c r="E122" s="1542"/>
      <c r="F122" s="1551"/>
      <c r="G122" s="213"/>
      <c r="H122" s="214"/>
      <c r="I122" s="215"/>
      <c r="J122" s="359"/>
      <c r="K122" s="216"/>
      <c r="L122" s="219"/>
    </row>
    <row r="123" spans="1:12" ht="27" customHeight="1">
      <c r="A123" s="1550"/>
      <c r="B123" s="1542"/>
      <c r="C123" s="1542"/>
      <c r="D123" s="1542"/>
      <c r="E123" s="1542"/>
      <c r="F123" s="1551"/>
      <c r="G123" s="213"/>
      <c r="H123" s="214"/>
      <c r="I123" s="215"/>
      <c r="J123" s="359"/>
      <c r="K123" s="216"/>
      <c r="L123" s="219"/>
    </row>
    <row r="124" spans="1:12" ht="27" customHeight="1">
      <c r="A124" s="1550"/>
      <c r="B124" s="1542"/>
      <c r="C124" s="1542"/>
      <c r="D124" s="1542"/>
      <c r="E124" s="1542"/>
      <c r="F124" s="1551"/>
      <c r="G124" s="213"/>
      <c r="H124" s="214"/>
      <c r="I124" s="215"/>
      <c r="J124" s="359"/>
      <c r="K124" s="216"/>
      <c r="L124" s="219"/>
    </row>
    <row r="125" spans="1:12" ht="27" customHeight="1">
      <c r="A125" s="1550"/>
      <c r="B125" s="1542"/>
      <c r="C125" s="1542"/>
      <c r="D125" s="1542"/>
      <c r="E125" s="1542"/>
      <c r="F125" s="1551"/>
      <c r="G125" s="213"/>
      <c r="H125" s="214"/>
      <c r="I125" s="215"/>
      <c r="J125" s="359"/>
      <c r="K125" s="216"/>
      <c r="L125" s="219"/>
    </row>
    <row r="126" spans="1:12" ht="27" customHeight="1">
      <c r="A126" s="1550"/>
      <c r="B126" s="1542"/>
      <c r="C126" s="1542"/>
      <c r="D126" s="1542"/>
      <c r="E126" s="1542"/>
      <c r="F126" s="1551"/>
      <c r="G126" s="213"/>
      <c r="H126" s="214"/>
      <c r="I126" s="215"/>
      <c r="J126" s="359"/>
      <c r="K126" s="216"/>
      <c r="L126" s="219"/>
    </row>
    <row r="127" spans="1:12" ht="27" customHeight="1">
      <c r="A127" s="1550"/>
      <c r="B127" s="1542"/>
      <c r="C127" s="1542"/>
      <c r="D127" s="1542"/>
      <c r="E127" s="1542"/>
      <c r="F127" s="1551"/>
      <c r="G127" s="213"/>
      <c r="H127" s="214"/>
      <c r="I127" s="215"/>
      <c r="J127" s="359"/>
      <c r="K127" s="216"/>
      <c r="L127" s="219"/>
    </row>
    <row r="128" spans="1:12" ht="27" customHeight="1">
      <c r="A128" s="1550"/>
      <c r="B128" s="1542"/>
      <c r="C128" s="1542"/>
      <c r="D128" s="1542"/>
      <c r="E128" s="1542"/>
      <c r="F128" s="1551"/>
      <c r="G128" s="213"/>
      <c r="H128" s="214"/>
      <c r="I128" s="215"/>
      <c r="J128" s="359"/>
      <c r="K128" s="216"/>
      <c r="L128" s="219"/>
    </row>
    <row r="129" spans="1:12" ht="27" customHeight="1">
      <c r="A129" s="1550"/>
      <c r="B129" s="1542"/>
      <c r="C129" s="1542"/>
      <c r="D129" s="1542"/>
      <c r="E129" s="1542"/>
      <c r="F129" s="1551"/>
      <c r="G129" s="213"/>
      <c r="H129" s="214"/>
      <c r="I129" s="215"/>
      <c r="J129" s="359"/>
      <c r="K129" s="216"/>
      <c r="L129" s="219"/>
    </row>
    <row r="130" spans="1:12" ht="27" customHeight="1">
      <c r="A130" s="1550"/>
      <c r="B130" s="1542"/>
      <c r="C130" s="1542"/>
      <c r="D130" s="1542"/>
      <c r="E130" s="1542"/>
      <c r="F130" s="1551"/>
      <c r="G130" s="213"/>
      <c r="H130" s="214"/>
      <c r="I130" s="215"/>
      <c r="J130" s="359"/>
      <c r="K130" s="216"/>
      <c r="L130" s="219"/>
    </row>
    <row r="131" spans="1:12" ht="27" customHeight="1" thickBot="1">
      <c r="A131" s="1550"/>
      <c r="B131" s="1542"/>
      <c r="C131" s="1542"/>
      <c r="D131" s="1542"/>
      <c r="E131" s="1542"/>
      <c r="F131" s="1551"/>
      <c r="G131" s="213"/>
      <c r="H131" s="214"/>
      <c r="I131" s="215"/>
      <c r="J131" s="359"/>
      <c r="K131" s="232"/>
      <c r="L131" s="233"/>
    </row>
    <row r="132" spans="1:12" ht="27" customHeight="1" thickBot="1">
      <c r="A132" s="1552"/>
      <c r="B132" s="1553"/>
      <c r="C132" s="1553"/>
      <c r="D132" s="1553"/>
      <c r="E132" s="1553"/>
      <c r="F132" s="1553"/>
      <c r="G132" s="1553"/>
      <c r="H132" s="1554"/>
      <c r="I132" s="1555" t="s">
        <v>431</v>
      </c>
      <c r="J132" s="1556"/>
      <c r="K132" s="234"/>
      <c r="L132" s="235">
        <f>SUM(L107:L131)</f>
        <v>0</v>
      </c>
    </row>
    <row r="133" spans="1:12" ht="22.5" customHeight="1" thickBot="1">
      <c r="A133" s="1557"/>
      <c r="B133" s="1558"/>
      <c r="C133" s="1558"/>
      <c r="D133" s="1558"/>
      <c r="E133" s="1558"/>
      <c r="F133" s="1558"/>
      <c r="G133" s="1558"/>
      <c r="H133" s="1559"/>
      <c r="I133" s="1548" t="s">
        <v>414</v>
      </c>
      <c r="J133" s="1549"/>
      <c r="K133" s="236"/>
      <c r="L133" s="237">
        <f>L132+L83</f>
        <v>0</v>
      </c>
    </row>
  </sheetData>
  <sheetProtection/>
  <mergeCells count="152">
    <mergeCell ref="A63:F63"/>
    <mergeCell ref="A45:F45"/>
    <mergeCell ref="A46:F46"/>
    <mergeCell ref="A47:F47"/>
    <mergeCell ref="T7:W7"/>
    <mergeCell ref="M7:N7"/>
    <mergeCell ref="M8:N8"/>
    <mergeCell ref="T8:W8"/>
    <mergeCell ref="P8:S8"/>
    <mergeCell ref="P7:S7"/>
    <mergeCell ref="A42:L42"/>
    <mergeCell ref="A43:G43"/>
    <mergeCell ref="A65:F65"/>
    <mergeCell ref="A50:F50"/>
    <mergeCell ref="A51:F51"/>
    <mergeCell ref="A52:F52"/>
    <mergeCell ref="A53:F53"/>
    <mergeCell ref="A54:F54"/>
    <mergeCell ref="A55:F55"/>
    <mergeCell ref="A61:F61"/>
    <mergeCell ref="A69:F69"/>
    <mergeCell ref="A71:H71"/>
    <mergeCell ref="I71:J71"/>
    <mergeCell ref="A70:H70"/>
    <mergeCell ref="I70:J70"/>
    <mergeCell ref="M10:N10"/>
    <mergeCell ref="M13:N13"/>
    <mergeCell ref="A48:F48"/>
    <mergeCell ref="A49:F49"/>
    <mergeCell ref="A44:F44"/>
    <mergeCell ref="A68:F68"/>
    <mergeCell ref="A56:F56"/>
    <mergeCell ref="A57:F57"/>
    <mergeCell ref="A58:F58"/>
    <mergeCell ref="A59:F59"/>
    <mergeCell ref="A64:F64"/>
    <mergeCell ref="A67:F67"/>
    <mergeCell ref="A60:F60"/>
    <mergeCell ref="A66:F66"/>
    <mergeCell ref="A62:F62"/>
    <mergeCell ref="A26:L26"/>
    <mergeCell ref="A27:L27"/>
    <mergeCell ref="A31:L31"/>
    <mergeCell ref="A30:L30"/>
    <mergeCell ref="H43:J43"/>
    <mergeCell ref="K43:L43"/>
    <mergeCell ref="A39:L39"/>
    <mergeCell ref="A38:L38"/>
    <mergeCell ref="A37:L37"/>
    <mergeCell ref="A34:L34"/>
    <mergeCell ref="A33:L33"/>
    <mergeCell ref="A32:L32"/>
    <mergeCell ref="A36:L36"/>
    <mergeCell ref="A35:L35"/>
    <mergeCell ref="K9:L9"/>
    <mergeCell ref="H9:J9"/>
    <mergeCell ref="A17:F17"/>
    <mergeCell ref="A12:F12"/>
    <mergeCell ref="A13:F13"/>
    <mergeCell ref="A11:F11"/>
    <mergeCell ref="A10:F10"/>
    <mergeCell ref="E6:H6"/>
    <mergeCell ref="E7:H7"/>
    <mergeCell ref="I20:J20"/>
    <mergeCell ref="A9:G9"/>
    <mergeCell ref="A18:F18"/>
    <mergeCell ref="A8:L8"/>
    <mergeCell ref="A19:F19"/>
    <mergeCell ref="A14:F14"/>
    <mergeCell ref="A15:F15"/>
    <mergeCell ref="A16:F16"/>
    <mergeCell ref="A74:G74"/>
    <mergeCell ref="H74:J74"/>
    <mergeCell ref="K74:L74"/>
    <mergeCell ref="A3:L3"/>
    <mergeCell ref="J6:L6"/>
    <mergeCell ref="J7:L7"/>
    <mergeCell ref="A5:L5"/>
    <mergeCell ref="A4:L4"/>
    <mergeCell ref="A6:D6"/>
    <mergeCell ref="A7:D7"/>
    <mergeCell ref="A75:F75"/>
    <mergeCell ref="A76:F76"/>
    <mergeCell ref="A77:F77"/>
    <mergeCell ref="A20:H20"/>
    <mergeCell ref="A21:L21"/>
    <mergeCell ref="A24:F24"/>
    <mergeCell ref="A22:H22"/>
    <mergeCell ref="A23:H23"/>
    <mergeCell ref="G24:L24"/>
    <mergeCell ref="A73:L73"/>
    <mergeCell ref="A82:F82"/>
    <mergeCell ref="A83:F83"/>
    <mergeCell ref="A84:F84"/>
    <mergeCell ref="A85:F85"/>
    <mergeCell ref="A78:F78"/>
    <mergeCell ref="A79:F79"/>
    <mergeCell ref="A80:F80"/>
    <mergeCell ref="A81:F81"/>
    <mergeCell ref="A90:F90"/>
    <mergeCell ref="A91:F91"/>
    <mergeCell ref="A92:F92"/>
    <mergeCell ref="A93:F93"/>
    <mergeCell ref="A86:F86"/>
    <mergeCell ref="A87:F87"/>
    <mergeCell ref="A88:F88"/>
    <mergeCell ref="A89:F89"/>
    <mergeCell ref="A98:F98"/>
    <mergeCell ref="A99:F99"/>
    <mergeCell ref="A100:F100"/>
    <mergeCell ref="A101:H101"/>
    <mergeCell ref="A94:F94"/>
    <mergeCell ref="A95:F95"/>
    <mergeCell ref="A96:F96"/>
    <mergeCell ref="A97:F97"/>
    <mergeCell ref="K105:L105"/>
    <mergeCell ref="A106:F106"/>
    <mergeCell ref="I101:J101"/>
    <mergeCell ref="A102:H102"/>
    <mergeCell ref="I102:J102"/>
    <mergeCell ref="A104:L104"/>
    <mergeCell ref="A107:F107"/>
    <mergeCell ref="A108:F108"/>
    <mergeCell ref="A109:F109"/>
    <mergeCell ref="A110:F110"/>
    <mergeCell ref="A105:G105"/>
    <mergeCell ref="H105:J105"/>
    <mergeCell ref="A115:F115"/>
    <mergeCell ref="A116:F116"/>
    <mergeCell ref="A117:F117"/>
    <mergeCell ref="A118:F118"/>
    <mergeCell ref="A111:F111"/>
    <mergeCell ref="A112:F112"/>
    <mergeCell ref="A113:F113"/>
    <mergeCell ref="A114:F114"/>
    <mergeCell ref="A123:F123"/>
    <mergeCell ref="A124:F124"/>
    <mergeCell ref="A125:F125"/>
    <mergeCell ref="A126:F126"/>
    <mergeCell ref="A119:F119"/>
    <mergeCell ref="A120:F120"/>
    <mergeCell ref="A121:F121"/>
    <mergeCell ref="A122:F122"/>
    <mergeCell ref="I133:J133"/>
    <mergeCell ref="A130:F130"/>
    <mergeCell ref="A131:F131"/>
    <mergeCell ref="A132:H132"/>
    <mergeCell ref="I132:J132"/>
    <mergeCell ref="A127:F127"/>
    <mergeCell ref="A128:F128"/>
    <mergeCell ref="A129:F129"/>
    <mergeCell ref="A133:H133"/>
  </mergeCells>
  <dataValidations count="1">
    <dataValidation type="list" allowBlank="1" showInputMessage="1" showErrorMessage="1" sqref="G107:G131 G11:G19 G76:G100 G45:G69">
      <formula1>"○,X"</formula1>
    </dataValidation>
  </dataValidations>
  <printOptions horizontalCentered="1"/>
  <pageMargins left="0.7874015748031497" right="0.7874015748031497" top="0.78" bottom="0.31" header="0.33" footer="0.2"/>
  <pageSetup horizontalDpi="600" verticalDpi="600" orientation="portrait" paperSize="9" scale="90" r:id="rId3"/>
  <legacyDrawing r:id="rId2"/>
</worksheet>
</file>

<file path=xl/worksheets/sheet11.xml><?xml version="1.0" encoding="utf-8"?>
<worksheet xmlns="http://schemas.openxmlformats.org/spreadsheetml/2006/main" xmlns:r="http://schemas.openxmlformats.org/officeDocument/2006/relationships">
  <sheetPr>
    <tabColor theme="7" tint="0.39998000860214233"/>
  </sheetPr>
  <dimension ref="A1:L76"/>
  <sheetViews>
    <sheetView showGridLines="0" zoomScalePageLayoutView="0" workbookViewId="0" topLeftCell="A1">
      <pane ySplit="1" topLeftCell="A29" activePane="bottomLeft" state="frozen"/>
      <selection pane="topLeft" activeCell="A35" sqref="A35"/>
      <selection pane="bottomLeft" activeCell="A38" sqref="A38"/>
    </sheetView>
  </sheetViews>
  <sheetFormatPr defaultColWidth="9.00390625" defaultRowHeight="13.5"/>
  <cols>
    <col min="1" max="1" width="5.875" style="0" customWidth="1"/>
    <col min="2" max="2" width="8.75390625" style="0" customWidth="1"/>
    <col min="3" max="3" width="9.75390625" style="0" customWidth="1"/>
    <col min="4" max="4" width="10.125" style="0" customWidth="1"/>
    <col min="5" max="5" width="10.625" style="0" customWidth="1"/>
    <col min="6" max="6" width="8.25390625" style="0" customWidth="1"/>
    <col min="7" max="7" width="5.25390625" style="0" customWidth="1"/>
    <col min="8" max="8" width="11.50390625" style="0" customWidth="1"/>
    <col min="9" max="9" width="10.125" style="0" customWidth="1"/>
    <col min="10" max="10" width="8.75390625" style="0" customWidth="1"/>
    <col min="11" max="11" width="12.50390625" style="0" customWidth="1"/>
    <col min="12" max="12" width="15.375" style="0" customWidth="1"/>
  </cols>
  <sheetData>
    <row r="1" spans="1:12" ht="36" customHeight="1">
      <c r="A1" s="1700" t="s">
        <v>1383</v>
      </c>
      <c r="B1" s="1700"/>
      <c r="C1" s="1700"/>
      <c r="D1" s="1700"/>
      <c r="E1" s="1700"/>
      <c r="F1" s="1700"/>
      <c r="G1" s="1700"/>
      <c r="H1" s="1700"/>
      <c r="I1" s="1700"/>
      <c r="J1" s="1700"/>
      <c r="K1" s="1700"/>
      <c r="L1" s="1700"/>
    </row>
    <row r="2" spans="1:12" ht="21" customHeight="1" thickBot="1">
      <c r="A2" s="1662" t="s">
        <v>432</v>
      </c>
      <c r="B2" s="1662"/>
      <c r="C2" s="1662"/>
      <c r="D2" s="1662"/>
      <c r="E2" s="1662"/>
      <c r="F2" s="1662"/>
      <c r="G2" s="1662"/>
      <c r="H2" s="1662"/>
      <c r="I2" s="1662"/>
      <c r="J2" s="1662"/>
      <c r="K2" s="1662"/>
      <c r="L2" s="1662"/>
    </row>
    <row r="3" spans="1:12" ht="28.5" customHeight="1">
      <c r="A3" s="1666" t="s">
        <v>433</v>
      </c>
      <c r="B3" s="1667"/>
      <c r="C3" s="1667"/>
      <c r="D3" s="1667"/>
      <c r="E3" s="1667"/>
      <c r="F3" s="1667"/>
      <c r="G3" s="1667"/>
      <c r="H3" s="1667"/>
      <c r="I3" s="1667"/>
      <c r="J3" s="1667"/>
      <c r="K3" s="1668"/>
      <c r="L3" s="1669"/>
    </row>
    <row r="4" spans="1:12" s="31" customFormat="1" ht="21.75" customHeight="1">
      <c r="A4" s="1496" t="s">
        <v>434</v>
      </c>
      <c r="B4" s="526"/>
      <c r="C4" s="526"/>
      <c r="D4" s="1580">
        <f>'소득공제신고서(1~3쪽)'!H5</f>
        <v>0</v>
      </c>
      <c r="E4" s="1580"/>
      <c r="F4" s="1580"/>
      <c r="G4" s="565" t="s">
        <v>435</v>
      </c>
      <c r="H4" s="666"/>
      <c r="I4" s="564"/>
      <c r="J4" s="1713"/>
      <c r="K4" s="1714"/>
      <c r="L4" s="1715"/>
    </row>
    <row r="5" spans="1:12" s="31" customFormat="1" ht="28.5" customHeight="1" thickBot="1">
      <c r="A5" s="1670" t="s">
        <v>436</v>
      </c>
      <c r="B5" s="557"/>
      <c r="C5" s="557"/>
      <c r="D5" s="1609">
        <f>'소득공제신고서(1~3쪽)'!H6</f>
        <v>0</v>
      </c>
      <c r="E5" s="1610"/>
      <c r="F5" s="1611"/>
      <c r="G5" s="555" t="s">
        <v>375</v>
      </c>
      <c r="H5" s="556"/>
      <c r="I5" s="557"/>
      <c r="J5" s="1640">
        <f>'소득공제신고서(1~3쪽)'!AG6</f>
        <v>0</v>
      </c>
      <c r="K5" s="1641"/>
      <c r="L5" s="1642"/>
    </row>
    <row r="6" spans="1:12" s="31" customFormat="1" ht="22.5" customHeight="1">
      <c r="A6" s="1671" t="s">
        <v>437</v>
      </c>
      <c r="B6" s="1672"/>
      <c r="C6" s="1672"/>
      <c r="D6" s="1672"/>
      <c r="E6" s="1672"/>
      <c r="F6" s="1672"/>
      <c r="G6" s="1672"/>
      <c r="H6" s="1672"/>
      <c r="I6" s="1672"/>
      <c r="J6" s="1672"/>
      <c r="K6" s="1673"/>
      <c r="L6" s="1673"/>
    </row>
    <row r="7" spans="1:12" s="31" customFormat="1" ht="23.25" customHeight="1">
      <c r="A7" s="1597" t="s">
        <v>438</v>
      </c>
      <c r="B7" s="666"/>
      <c r="C7" s="666"/>
      <c r="D7" s="666"/>
      <c r="E7" s="656" t="s">
        <v>439</v>
      </c>
      <c r="F7" s="657"/>
      <c r="G7" s="657"/>
      <c r="H7" s="657"/>
      <c r="I7" s="657"/>
      <c r="J7" s="657"/>
      <c r="K7" s="657"/>
      <c r="L7" s="1612"/>
    </row>
    <row r="8" spans="1:12" s="231" customFormat="1" ht="52.5" customHeight="1">
      <c r="A8" s="239" t="s">
        <v>440</v>
      </c>
      <c r="B8" s="64" t="s">
        <v>441</v>
      </c>
      <c r="C8" s="64" t="s">
        <v>442</v>
      </c>
      <c r="D8" s="74" t="s">
        <v>443</v>
      </c>
      <c r="E8" s="74" t="s">
        <v>444</v>
      </c>
      <c r="F8" s="1617" t="s">
        <v>445</v>
      </c>
      <c r="G8" s="1617"/>
      <c r="H8" s="430" t="s">
        <v>1395</v>
      </c>
      <c r="I8" s="430" t="s">
        <v>1396</v>
      </c>
      <c r="J8" s="430" t="s">
        <v>446</v>
      </c>
      <c r="K8" s="430" t="s">
        <v>1397</v>
      </c>
      <c r="L8" s="459" t="s">
        <v>1398</v>
      </c>
    </row>
    <row r="9" spans="1:12" s="31" customFormat="1" ht="25.5" customHeight="1">
      <c r="A9" s="1643"/>
      <c r="B9" s="1619"/>
      <c r="C9" s="1619"/>
      <c r="D9" s="1613"/>
      <c r="E9" s="241" t="s">
        <v>447</v>
      </c>
      <c r="F9" s="1618">
        <f aca="true" t="shared" si="0" ref="F9:F16">SUM(H9:L9)</f>
        <v>0</v>
      </c>
      <c r="G9" s="1618"/>
      <c r="H9" s="455"/>
      <c r="I9" s="455"/>
      <c r="J9" s="455"/>
      <c r="K9" s="455"/>
      <c r="L9" s="460"/>
    </row>
    <row r="10" spans="1:12" s="31" customFormat="1" ht="25.5" customHeight="1">
      <c r="A10" s="1598"/>
      <c r="B10" s="1599"/>
      <c r="C10" s="1599"/>
      <c r="D10" s="1614"/>
      <c r="E10" s="244" t="s">
        <v>448</v>
      </c>
      <c r="F10" s="1659">
        <f t="shared" si="0"/>
        <v>0</v>
      </c>
      <c r="G10" s="1659"/>
      <c r="H10" s="456"/>
      <c r="I10" s="456"/>
      <c r="J10" s="456"/>
      <c r="K10" s="456"/>
      <c r="L10" s="461"/>
    </row>
    <row r="11" spans="1:12" s="31" customFormat="1" ht="25.5" customHeight="1">
      <c r="A11" s="1643"/>
      <c r="B11" s="1619"/>
      <c r="C11" s="1619"/>
      <c r="D11" s="1613"/>
      <c r="E11" s="241" t="s">
        <v>447</v>
      </c>
      <c r="F11" s="1618">
        <f t="shared" si="0"/>
        <v>0</v>
      </c>
      <c r="G11" s="1618"/>
      <c r="H11" s="455"/>
      <c r="I11" s="455"/>
      <c r="J11" s="455"/>
      <c r="K11" s="455"/>
      <c r="L11" s="460"/>
    </row>
    <row r="12" spans="1:12" s="31" customFormat="1" ht="25.5" customHeight="1">
      <c r="A12" s="1598"/>
      <c r="B12" s="1599"/>
      <c r="C12" s="1599"/>
      <c r="D12" s="1614"/>
      <c r="E12" s="244" t="s">
        <v>448</v>
      </c>
      <c r="F12" s="1659">
        <f t="shared" si="0"/>
        <v>0</v>
      </c>
      <c r="G12" s="1659"/>
      <c r="H12" s="456"/>
      <c r="I12" s="456"/>
      <c r="J12" s="456"/>
      <c r="K12" s="456"/>
      <c r="L12" s="461"/>
    </row>
    <row r="13" spans="1:12" s="31" customFormat="1" ht="25.5" customHeight="1">
      <c r="A13" s="1643"/>
      <c r="B13" s="1619"/>
      <c r="C13" s="1619"/>
      <c r="D13" s="1613"/>
      <c r="E13" s="241" t="s">
        <v>447</v>
      </c>
      <c r="F13" s="1618">
        <f t="shared" si="0"/>
        <v>0</v>
      </c>
      <c r="G13" s="1618"/>
      <c r="H13" s="455"/>
      <c r="I13" s="455"/>
      <c r="J13" s="455"/>
      <c r="K13" s="455"/>
      <c r="L13" s="460"/>
    </row>
    <row r="14" spans="1:12" s="31" customFormat="1" ht="25.5" customHeight="1">
      <c r="A14" s="1598"/>
      <c r="B14" s="1599"/>
      <c r="C14" s="1599"/>
      <c r="D14" s="1614"/>
      <c r="E14" s="244" t="s">
        <v>448</v>
      </c>
      <c r="F14" s="1659">
        <f t="shared" si="0"/>
        <v>0</v>
      </c>
      <c r="G14" s="1659"/>
      <c r="H14" s="456"/>
      <c r="I14" s="456"/>
      <c r="J14" s="456"/>
      <c r="K14" s="456"/>
      <c r="L14" s="461"/>
    </row>
    <row r="15" spans="1:12" s="31" customFormat="1" ht="25.5" customHeight="1">
      <c r="A15" s="1643"/>
      <c r="B15" s="1619"/>
      <c r="C15" s="1619"/>
      <c r="D15" s="1613"/>
      <c r="E15" s="241" t="s">
        <v>447</v>
      </c>
      <c r="F15" s="1618">
        <f t="shared" si="0"/>
        <v>0</v>
      </c>
      <c r="G15" s="1618"/>
      <c r="H15" s="455"/>
      <c r="I15" s="455"/>
      <c r="J15" s="455"/>
      <c r="K15" s="455"/>
      <c r="L15" s="460"/>
    </row>
    <row r="16" spans="1:12" s="31" customFormat="1" ht="25.5" customHeight="1" thickBot="1">
      <c r="A16" s="1651"/>
      <c r="B16" s="1652"/>
      <c r="C16" s="1652"/>
      <c r="D16" s="1696"/>
      <c r="E16" s="247" t="s">
        <v>448</v>
      </c>
      <c r="F16" s="1659">
        <f t="shared" si="0"/>
        <v>0</v>
      </c>
      <c r="G16" s="1659"/>
      <c r="H16" s="457"/>
      <c r="I16" s="457"/>
      <c r="J16" s="457"/>
      <c r="K16" s="457"/>
      <c r="L16" s="462"/>
    </row>
    <row r="17" spans="1:12" s="31" customFormat="1" ht="29.25" customHeight="1" thickBot="1">
      <c r="A17" s="1634" t="s">
        <v>449</v>
      </c>
      <c r="B17" s="1635"/>
      <c r="C17" s="1635"/>
      <c r="D17" s="1635"/>
      <c r="E17" s="1636"/>
      <c r="F17" s="1632">
        <f>SUM(F9:G16)</f>
        <v>0</v>
      </c>
      <c r="G17" s="1633"/>
      <c r="H17" s="458">
        <f>SUM(H9:H16)</f>
        <v>0</v>
      </c>
      <c r="I17" s="458">
        <f>SUM(I9:I16)</f>
        <v>0</v>
      </c>
      <c r="J17" s="458">
        <f>SUM(J9:J16)</f>
        <v>0</v>
      </c>
      <c r="K17" s="458">
        <f>SUM(K9:K16)</f>
        <v>0</v>
      </c>
      <c r="L17" s="487">
        <f>SUM(L9:L16)</f>
        <v>0</v>
      </c>
    </row>
    <row r="18" spans="1:12" ht="20.25" customHeight="1">
      <c r="A18" s="1660" t="s">
        <v>450</v>
      </c>
      <c r="B18" s="1660"/>
      <c r="C18" s="1660"/>
      <c r="D18" s="1660"/>
      <c r="E18" s="1660"/>
      <c r="F18" s="1660"/>
      <c r="G18" s="1660"/>
      <c r="H18" s="1660"/>
      <c r="I18" s="1660"/>
      <c r="J18" s="1660"/>
      <c r="K18" s="1660"/>
      <c r="L18" s="1660"/>
    </row>
    <row r="19" spans="1:12" ht="17.25" customHeight="1">
      <c r="A19" s="1707" t="s">
        <v>1384</v>
      </c>
      <c r="B19" s="1708"/>
      <c r="C19" s="1707" t="s">
        <v>1386</v>
      </c>
      <c r="D19" s="1708"/>
      <c r="E19" s="1707" t="s">
        <v>1385</v>
      </c>
      <c r="F19" s="1711"/>
      <c r="G19" s="1708"/>
      <c r="H19" s="565" t="s">
        <v>1387</v>
      </c>
      <c r="I19" s="666"/>
      <c r="J19" s="666"/>
      <c r="K19" s="666"/>
      <c r="L19" s="564"/>
    </row>
    <row r="20" spans="1:12" s="31" customFormat="1" ht="26.25" customHeight="1">
      <c r="A20" s="1709"/>
      <c r="B20" s="1710"/>
      <c r="C20" s="1709"/>
      <c r="D20" s="1710"/>
      <c r="E20" s="1709"/>
      <c r="F20" s="1712"/>
      <c r="G20" s="1710"/>
      <c r="H20" s="1701" t="s">
        <v>1388</v>
      </c>
      <c r="I20" s="1702"/>
      <c r="J20" s="1701" t="s">
        <v>1389</v>
      </c>
      <c r="K20" s="1702"/>
      <c r="L20" s="430" t="s">
        <v>1390</v>
      </c>
    </row>
    <row r="21" spans="1:12" s="31" customFormat="1" ht="27" customHeight="1">
      <c r="A21" s="1649">
        <f>ROUNDDOWN(L17*30%,0)</f>
        <v>0</v>
      </c>
      <c r="B21" s="1650"/>
      <c r="C21" s="1615">
        <f>ROUNDDOWN(K17*30%,0)</f>
        <v>0</v>
      </c>
      <c r="D21" s="1650"/>
      <c r="E21" s="1615">
        <f>ROUNDDOWN((H17+I17+J17)*20%,0)</f>
        <v>0</v>
      </c>
      <c r="F21" s="1616"/>
      <c r="G21" s="1616"/>
      <c r="H21" s="1703"/>
      <c r="I21" s="1704"/>
      <c r="J21" s="1705">
        <f>ROUNDDOWN(H21*25%,0)</f>
        <v>0</v>
      </c>
      <c r="K21" s="1706"/>
      <c r="L21" s="251">
        <f>I26+I27</f>
        <v>0</v>
      </c>
    </row>
    <row r="22" spans="1:12" s="31" customFormat="1" ht="38.25" customHeight="1">
      <c r="A22" s="1716" t="s">
        <v>1391</v>
      </c>
      <c r="B22" s="1717"/>
      <c r="C22" s="1703" t="s">
        <v>1392</v>
      </c>
      <c r="D22" s="1718"/>
      <c r="E22" s="1703" t="s">
        <v>1393</v>
      </c>
      <c r="F22" s="1719"/>
      <c r="G22" s="1718"/>
      <c r="H22" s="657" t="s">
        <v>1394</v>
      </c>
      <c r="I22" s="658"/>
      <c r="J22" s="657" t="s">
        <v>1399</v>
      </c>
      <c r="K22" s="658"/>
      <c r="L22" s="74"/>
    </row>
    <row r="23" spans="1:12" s="31" customFormat="1" ht="28.5" customHeight="1">
      <c r="A23" s="1649">
        <f>(A21+C21+E21)-L21</f>
        <v>0</v>
      </c>
      <c r="B23" s="1650"/>
      <c r="C23" s="1615">
        <f>ROUNDDOWN(MIN(3000000,H21*20%),0)</f>
        <v>0</v>
      </c>
      <c r="D23" s="1650"/>
      <c r="E23" s="1615">
        <f>MIN(A23,C23)</f>
        <v>0</v>
      </c>
      <c r="F23" s="1616"/>
      <c r="G23" s="1616"/>
      <c r="H23" s="1703">
        <f>IF(MIN(IF(A23-C23&gt;0,A23-C23,0),A21)&gt;1000000,1000000,MIN(IF(A23-C23&gt;0,A23-C23,0),A21))</f>
        <v>0</v>
      </c>
      <c r="I23" s="1704"/>
      <c r="J23" s="1705">
        <f>IF(E23+H23&gt;0,E23+H23,0)</f>
        <v>0</v>
      </c>
      <c r="K23" s="1706"/>
      <c r="L23" s="251"/>
    </row>
    <row r="24" spans="1:12" s="31" customFormat="1" ht="18.75" customHeight="1">
      <c r="A24" s="1663" t="s">
        <v>1400</v>
      </c>
      <c r="B24" s="1664"/>
      <c r="C24" s="1664"/>
      <c r="D24" s="1664"/>
      <c r="E24" s="1664"/>
      <c r="F24" s="1664"/>
      <c r="G24" s="1664"/>
      <c r="H24" s="1664"/>
      <c r="I24" s="1665"/>
      <c r="J24" s="1665"/>
      <c r="K24" s="1665"/>
      <c r="L24" s="1665"/>
    </row>
    <row r="25" spans="1:12" s="31" customFormat="1" ht="21.75" customHeight="1">
      <c r="A25" s="1646" t="s">
        <v>451</v>
      </c>
      <c r="B25" s="1647"/>
      <c r="C25" s="1648"/>
      <c r="D25" s="1547" t="s">
        <v>1405</v>
      </c>
      <c r="E25" s="1546"/>
      <c r="F25" s="1546"/>
      <c r="G25" s="1546"/>
      <c r="H25" s="1546"/>
      <c r="I25" s="565" t="s">
        <v>1406</v>
      </c>
      <c r="J25" s="666"/>
      <c r="K25" s="564"/>
      <c r="L25" s="465"/>
    </row>
    <row r="26" spans="1:12" s="31" customFormat="1" ht="30" customHeight="1">
      <c r="A26" s="1653" t="s">
        <v>1401</v>
      </c>
      <c r="B26" s="1654"/>
      <c r="C26" s="1655"/>
      <c r="D26" s="1623" t="s">
        <v>1403</v>
      </c>
      <c r="E26" s="1624"/>
      <c r="F26" s="1624"/>
      <c r="G26" s="1624"/>
      <c r="H26" s="1625"/>
      <c r="I26" s="1620">
        <f>ROUNDDOWN(IF(J21&lt;=(H17+I17+J17),(J21*20%),0),0)</f>
        <v>0</v>
      </c>
      <c r="J26" s="1621"/>
      <c r="K26" s="1622"/>
      <c r="L26" s="466"/>
    </row>
    <row r="27" spans="1:12" s="31" customFormat="1" ht="28.5" customHeight="1">
      <c r="A27" s="1653" t="s">
        <v>1402</v>
      </c>
      <c r="B27" s="1654"/>
      <c r="C27" s="1655"/>
      <c r="D27" s="1623" t="s">
        <v>1404</v>
      </c>
      <c r="E27" s="1624"/>
      <c r="F27" s="1624"/>
      <c r="G27" s="1624"/>
      <c r="H27" s="1625"/>
      <c r="I27" s="1620">
        <f>ROUNDDOWN(IF(J21&gt;(H17+I17+J17),((H17+I17+J17)*20%)+((J21-(H17+I17+J17))*30%),0),0)</f>
        <v>0</v>
      </c>
      <c r="J27" s="1621"/>
      <c r="K27" s="1622"/>
      <c r="L27" s="463"/>
    </row>
    <row r="28" spans="1:12" s="31" customFormat="1" ht="18.75" customHeight="1">
      <c r="A28" s="1626" t="s">
        <v>414</v>
      </c>
      <c r="B28" s="1627"/>
      <c r="C28" s="1628"/>
      <c r="D28" s="1629"/>
      <c r="E28" s="1630"/>
      <c r="F28" s="1630"/>
      <c r="G28" s="1630"/>
      <c r="H28" s="1631"/>
      <c r="I28" s="464"/>
      <c r="J28" s="1637">
        <f>SUM(J26:L27)</f>
        <v>0</v>
      </c>
      <c r="K28" s="1638"/>
      <c r="L28" s="1639"/>
    </row>
    <row r="29" spans="1:12" s="31" customFormat="1" ht="18.75" customHeight="1">
      <c r="A29" s="467" t="s">
        <v>452</v>
      </c>
      <c r="B29" s="468"/>
      <c r="C29" s="468"/>
      <c r="D29" s="468"/>
      <c r="E29" s="468"/>
      <c r="F29" s="468"/>
      <c r="G29" s="468"/>
      <c r="H29" s="468"/>
      <c r="I29" s="468"/>
      <c r="J29" s="468"/>
      <c r="K29" s="468"/>
      <c r="L29" s="469"/>
    </row>
    <row r="30" spans="1:12" s="31" customFormat="1" ht="18.75" customHeight="1">
      <c r="A30" s="252"/>
      <c r="B30" s="107"/>
      <c r="C30" s="107"/>
      <c r="D30" s="253"/>
      <c r="E30" s="253"/>
      <c r="F30" s="253"/>
      <c r="G30" s="253"/>
      <c r="H30" s="254" t="s">
        <v>1407</v>
      </c>
      <c r="I30" s="255" t="s">
        <v>453</v>
      </c>
      <c r="J30" s="256" t="s">
        <v>454</v>
      </c>
      <c r="K30" s="58"/>
      <c r="L30" s="257"/>
    </row>
    <row r="31" spans="1:12" s="31" customFormat="1" ht="18.75" customHeight="1">
      <c r="A31" s="252"/>
      <c r="B31" s="107"/>
      <c r="C31" s="107"/>
      <c r="D31" s="253"/>
      <c r="E31" s="253"/>
      <c r="F31" s="253"/>
      <c r="G31" s="253"/>
      <c r="H31" s="253" t="s">
        <v>455</v>
      </c>
      <c r="I31" s="258">
        <f>D4</f>
        <v>0</v>
      </c>
      <c r="J31" s="107" t="s">
        <v>417</v>
      </c>
      <c r="K31" s="470"/>
      <c r="L31" s="259"/>
    </row>
    <row r="32" spans="1:12" s="31" customFormat="1" ht="18.75" customHeight="1">
      <c r="A32" s="1644"/>
      <c r="B32" s="1645"/>
      <c r="C32" s="260" t="s">
        <v>418</v>
      </c>
      <c r="D32" s="220"/>
      <c r="E32" s="220"/>
      <c r="F32" s="220"/>
      <c r="G32" s="220"/>
      <c r="H32" s="220"/>
      <c r="I32" s="261"/>
      <c r="J32" s="261"/>
      <c r="K32" s="471"/>
      <c r="L32" s="262"/>
    </row>
    <row r="33" spans="1:12" s="31" customFormat="1" ht="21.75" customHeight="1">
      <c r="A33" s="1674" t="s">
        <v>456</v>
      </c>
      <c r="B33" s="1675"/>
      <c r="C33" s="1656" t="s">
        <v>457</v>
      </c>
      <c r="D33" s="1657"/>
      <c r="E33" s="1657"/>
      <c r="F33" s="1657"/>
      <c r="G33" s="1657"/>
      <c r="H33" s="1657"/>
      <c r="I33" s="1657"/>
      <c r="J33" s="1657"/>
      <c r="K33" s="1657"/>
      <c r="L33" s="1658"/>
    </row>
    <row r="34" spans="1:12" s="31" customFormat="1" ht="15" customHeight="1" thickBot="1">
      <c r="A34" s="1676"/>
      <c r="B34" s="1677"/>
      <c r="C34" s="472" t="s">
        <v>462</v>
      </c>
      <c r="D34" s="473"/>
      <c r="E34" s="473"/>
      <c r="F34" s="473"/>
      <c r="G34" s="473"/>
      <c r="H34" s="473"/>
      <c r="I34" s="472"/>
      <c r="J34" s="474"/>
      <c r="K34" s="474"/>
      <c r="L34" s="475"/>
    </row>
    <row r="35" spans="1:12" ht="13.5">
      <c r="A35" s="1681" t="s">
        <v>463</v>
      </c>
      <c r="B35" s="1682"/>
      <c r="C35" s="1682"/>
      <c r="D35" s="1682"/>
      <c r="E35" s="1682"/>
      <c r="F35" s="1682"/>
      <c r="G35" s="1682"/>
      <c r="H35" s="1682"/>
      <c r="I35" s="1682"/>
      <c r="J35" s="1682"/>
      <c r="K35" s="1682"/>
      <c r="L35" s="1682"/>
    </row>
    <row r="36" spans="1:12" ht="13.5">
      <c r="A36" s="263"/>
      <c r="B36" s="263"/>
      <c r="C36" s="263"/>
      <c r="D36" s="263"/>
      <c r="E36" s="263"/>
      <c r="F36" s="263"/>
      <c r="G36" s="263"/>
      <c r="H36" s="263"/>
      <c r="I36" s="263"/>
      <c r="J36" s="263"/>
      <c r="K36" s="263"/>
      <c r="L36" s="263"/>
    </row>
    <row r="37" spans="1:12" ht="13.5">
      <c r="A37" s="484"/>
      <c r="B37" s="263"/>
      <c r="C37" s="263"/>
      <c r="D37" s="263"/>
      <c r="E37" s="263"/>
      <c r="F37" s="263"/>
      <c r="G37" s="263"/>
      <c r="H37" s="263"/>
      <c r="I37" s="263"/>
      <c r="J37" s="263"/>
      <c r="K37" s="263"/>
      <c r="L37" s="263"/>
    </row>
    <row r="38" spans="1:12" ht="29.25" customHeight="1" thickBot="1">
      <c r="A38" s="484"/>
      <c r="B38" s="263"/>
      <c r="C38" s="263"/>
      <c r="D38" s="263"/>
      <c r="E38" s="263"/>
      <c r="F38" s="263"/>
      <c r="G38" s="263"/>
      <c r="H38" s="263"/>
      <c r="I38" s="263"/>
      <c r="J38" s="263"/>
      <c r="K38" s="263"/>
      <c r="L38" s="263" t="s">
        <v>464</v>
      </c>
    </row>
    <row r="39" spans="1:12" ht="29.25" customHeight="1">
      <c r="A39" s="264"/>
      <c r="B39" s="265"/>
      <c r="C39" s="265"/>
      <c r="D39" s="265"/>
      <c r="E39" s="265"/>
      <c r="F39" s="265"/>
      <c r="G39" s="265"/>
      <c r="H39" s="265"/>
      <c r="I39" s="265"/>
      <c r="J39" s="265"/>
      <c r="K39" s="265"/>
      <c r="L39" s="266"/>
    </row>
    <row r="40" spans="1:12" ht="18.75">
      <c r="A40" s="1678" t="s">
        <v>465</v>
      </c>
      <c r="B40" s="1679"/>
      <c r="C40" s="1679"/>
      <c r="D40" s="1679"/>
      <c r="E40" s="1679"/>
      <c r="F40" s="1679"/>
      <c r="G40" s="1679"/>
      <c r="H40" s="1679"/>
      <c r="I40" s="1679"/>
      <c r="J40" s="1679"/>
      <c r="K40" s="1679"/>
      <c r="L40" s="1680"/>
    </row>
    <row r="41" spans="1:12" ht="18.75">
      <c r="A41" s="1678"/>
      <c r="B41" s="1679"/>
      <c r="C41" s="1679"/>
      <c r="D41" s="1679"/>
      <c r="E41" s="1679"/>
      <c r="F41" s="1679"/>
      <c r="G41" s="1679"/>
      <c r="H41" s="1679"/>
      <c r="I41" s="1679"/>
      <c r="J41" s="1679"/>
      <c r="K41" s="1679"/>
      <c r="L41" s="1680"/>
    </row>
    <row r="42" spans="1:12" s="31" customFormat="1" ht="29.25" customHeight="1">
      <c r="A42" s="1683" t="s">
        <v>466</v>
      </c>
      <c r="B42" s="1684"/>
      <c r="C42" s="1684"/>
      <c r="D42" s="1684"/>
      <c r="E42" s="1684"/>
      <c r="F42" s="1684"/>
      <c r="G42" s="1684"/>
      <c r="H42" s="1684"/>
      <c r="I42" s="1684"/>
      <c r="J42" s="1684"/>
      <c r="K42" s="1684"/>
      <c r="L42" s="1685"/>
    </row>
    <row r="43" spans="1:12" s="31" customFormat="1" ht="42.75" customHeight="1">
      <c r="A43" s="1683" t="s">
        <v>467</v>
      </c>
      <c r="B43" s="1684"/>
      <c r="C43" s="1684"/>
      <c r="D43" s="1684"/>
      <c r="E43" s="1684"/>
      <c r="F43" s="1684"/>
      <c r="G43" s="1684"/>
      <c r="H43" s="1684"/>
      <c r="I43" s="1684"/>
      <c r="J43" s="1684"/>
      <c r="K43" s="1684"/>
      <c r="L43" s="1685"/>
    </row>
    <row r="44" spans="1:12" s="31" customFormat="1" ht="30" customHeight="1">
      <c r="A44" s="1683" t="s">
        <v>1408</v>
      </c>
      <c r="B44" s="1684"/>
      <c r="C44" s="1684"/>
      <c r="D44" s="1684"/>
      <c r="E44" s="1684"/>
      <c r="F44" s="1684"/>
      <c r="G44" s="1684"/>
      <c r="H44" s="1684"/>
      <c r="I44" s="1684"/>
      <c r="J44" s="1684"/>
      <c r="K44" s="1684"/>
      <c r="L44" s="1685"/>
    </row>
    <row r="45" spans="1:12" s="31" customFormat="1" ht="30.75" customHeight="1">
      <c r="A45" s="1683" t="s">
        <v>1409</v>
      </c>
      <c r="B45" s="1684"/>
      <c r="C45" s="1684"/>
      <c r="D45" s="1684"/>
      <c r="E45" s="1684"/>
      <c r="F45" s="1684"/>
      <c r="G45" s="1684"/>
      <c r="H45" s="1684"/>
      <c r="I45" s="1684"/>
      <c r="J45" s="1684"/>
      <c r="K45" s="1684"/>
      <c r="L45" s="1685"/>
    </row>
    <row r="46" spans="1:12" s="31" customFormat="1" ht="42.75" customHeight="1">
      <c r="A46" s="1683" t="s">
        <v>1413</v>
      </c>
      <c r="B46" s="1684"/>
      <c r="C46" s="1684"/>
      <c r="D46" s="1684"/>
      <c r="E46" s="1684"/>
      <c r="F46" s="1684"/>
      <c r="G46" s="1684"/>
      <c r="H46" s="1684"/>
      <c r="I46" s="1684"/>
      <c r="J46" s="1684"/>
      <c r="K46" s="1684"/>
      <c r="L46" s="1685"/>
    </row>
    <row r="47" spans="1:12" s="31" customFormat="1" ht="21.75" customHeight="1">
      <c r="A47" s="1683" t="s">
        <v>468</v>
      </c>
      <c r="B47" s="1684"/>
      <c r="C47" s="1684"/>
      <c r="D47" s="1684"/>
      <c r="E47" s="1684"/>
      <c r="F47" s="1684"/>
      <c r="G47" s="1684"/>
      <c r="H47" s="1684"/>
      <c r="I47" s="1684"/>
      <c r="J47" s="1684"/>
      <c r="K47" s="1684"/>
      <c r="L47" s="1685"/>
    </row>
    <row r="48" spans="1:12" s="31" customFormat="1" ht="33.75" customHeight="1">
      <c r="A48" s="1683" t="s">
        <v>469</v>
      </c>
      <c r="B48" s="1684"/>
      <c r="C48" s="1684"/>
      <c r="D48" s="1684"/>
      <c r="E48" s="1684"/>
      <c r="F48" s="1684"/>
      <c r="G48" s="1684"/>
      <c r="H48" s="1684"/>
      <c r="I48" s="1684"/>
      <c r="J48" s="1684"/>
      <c r="K48" s="1684"/>
      <c r="L48" s="1685"/>
    </row>
    <row r="49" spans="1:12" s="31" customFormat="1" ht="95.25" customHeight="1">
      <c r="A49" s="1683" t="s">
        <v>1410</v>
      </c>
      <c r="B49" s="1684"/>
      <c r="C49" s="1684"/>
      <c r="D49" s="1684"/>
      <c r="E49" s="1684"/>
      <c r="F49" s="1684"/>
      <c r="G49" s="1684"/>
      <c r="H49" s="1684"/>
      <c r="I49" s="1684"/>
      <c r="J49" s="1684"/>
      <c r="K49" s="1684"/>
      <c r="L49" s="1685"/>
    </row>
    <row r="50" spans="1:12" s="31" customFormat="1" ht="39" customHeight="1">
      <c r="A50" s="1683" t="s">
        <v>1411</v>
      </c>
      <c r="B50" s="1684"/>
      <c r="C50" s="1684"/>
      <c r="D50" s="1684"/>
      <c r="E50" s="1684"/>
      <c r="F50" s="1684"/>
      <c r="G50" s="1684"/>
      <c r="H50" s="1684"/>
      <c r="I50" s="1684"/>
      <c r="J50" s="1684"/>
      <c r="K50" s="1684"/>
      <c r="L50" s="1685"/>
    </row>
    <row r="51" spans="1:12" s="31" customFormat="1" ht="69.75" customHeight="1">
      <c r="A51" s="1683" t="s">
        <v>1412</v>
      </c>
      <c r="B51" s="1684"/>
      <c r="C51" s="1684"/>
      <c r="D51" s="1684"/>
      <c r="E51" s="1684"/>
      <c r="F51" s="1684"/>
      <c r="G51" s="1684"/>
      <c r="H51" s="1684"/>
      <c r="I51" s="1684"/>
      <c r="J51" s="1684"/>
      <c r="K51" s="1684"/>
      <c r="L51" s="1685"/>
    </row>
    <row r="52" spans="1:12" s="31" customFormat="1" ht="37.5" customHeight="1" thickBot="1">
      <c r="A52" s="1686" t="s">
        <v>470</v>
      </c>
      <c r="B52" s="1687"/>
      <c r="C52" s="1687"/>
      <c r="D52" s="1687"/>
      <c r="E52" s="1687"/>
      <c r="F52" s="1687"/>
      <c r="G52" s="1687"/>
      <c r="H52" s="1687"/>
      <c r="I52" s="1687"/>
      <c r="J52" s="1687"/>
      <c r="K52" s="1687"/>
      <c r="L52" s="1688"/>
    </row>
    <row r="53" spans="1:12" ht="30" customHeight="1" thickBot="1">
      <c r="A53" s="527"/>
      <c r="B53" s="528"/>
      <c r="C53" s="528"/>
      <c r="D53" s="528"/>
      <c r="E53" s="528"/>
      <c r="F53" s="528"/>
      <c r="G53" s="528"/>
      <c r="H53" s="528"/>
      <c r="I53" s="528"/>
      <c r="J53" s="528"/>
      <c r="K53" s="528"/>
      <c r="L53" s="528"/>
    </row>
    <row r="54" spans="1:12" s="31" customFormat="1" ht="22.5" customHeight="1">
      <c r="A54" s="1689" t="s">
        <v>437</v>
      </c>
      <c r="B54" s="1672"/>
      <c r="C54" s="1672"/>
      <c r="D54" s="1672"/>
      <c r="E54" s="1672"/>
      <c r="F54" s="1672"/>
      <c r="G54" s="1672"/>
      <c r="H54" s="1672"/>
      <c r="I54" s="1672"/>
      <c r="J54" s="1672"/>
      <c r="K54" s="1673"/>
      <c r="L54" s="1690"/>
    </row>
    <row r="55" spans="1:12" s="31" customFormat="1" ht="23.25" customHeight="1">
      <c r="A55" s="1597" t="s">
        <v>438</v>
      </c>
      <c r="B55" s="666"/>
      <c r="C55" s="666"/>
      <c r="D55" s="666"/>
      <c r="E55" s="656" t="s">
        <v>439</v>
      </c>
      <c r="F55" s="657"/>
      <c r="G55" s="657"/>
      <c r="H55" s="657"/>
      <c r="I55" s="657"/>
      <c r="J55" s="657"/>
      <c r="K55" s="657"/>
      <c r="L55" s="1612"/>
    </row>
    <row r="56" spans="1:12" s="231" customFormat="1" ht="52.5" customHeight="1">
      <c r="A56" s="239" t="s">
        <v>440</v>
      </c>
      <c r="B56" s="64" t="s">
        <v>441</v>
      </c>
      <c r="C56" s="64" t="s">
        <v>442</v>
      </c>
      <c r="D56" s="74" t="s">
        <v>443</v>
      </c>
      <c r="E56" s="74" t="s">
        <v>444</v>
      </c>
      <c r="F56" s="664" t="s">
        <v>1382</v>
      </c>
      <c r="G56" s="664"/>
      <c r="H56" s="74" t="s">
        <v>1378</v>
      </c>
      <c r="I56" s="74" t="s">
        <v>1379</v>
      </c>
      <c r="J56" s="74" t="s">
        <v>446</v>
      </c>
      <c r="K56" s="240" t="s">
        <v>1380</v>
      </c>
      <c r="L56" s="240" t="s">
        <v>1381</v>
      </c>
    </row>
    <row r="57" spans="1:12" s="31" customFormat="1" ht="29.25" customHeight="1">
      <c r="A57" s="1643"/>
      <c r="B57" s="1619"/>
      <c r="C57" s="1619"/>
      <c r="D57" s="1613"/>
      <c r="E57" s="241" t="s">
        <v>447</v>
      </c>
      <c r="F57" s="1691">
        <f aca="true" t="shared" si="1" ref="F57:F72">SUM(H57:L57)</f>
        <v>0</v>
      </c>
      <c r="G57" s="1691"/>
      <c r="H57" s="242"/>
      <c r="I57" s="242"/>
      <c r="J57" s="242"/>
      <c r="K57" s="243"/>
      <c r="L57" s="243"/>
    </row>
    <row r="58" spans="1:12" s="31" customFormat="1" ht="29.25" customHeight="1">
      <c r="A58" s="1598"/>
      <c r="B58" s="1599"/>
      <c r="C58" s="1599"/>
      <c r="D58" s="1614"/>
      <c r="E58" s="244" t="s">
        <v>448</v>
      </c>
      <c r="F58" s="1692">
        <f t="shared" si="1"/>
        <v>0</v>
      </c>
      <c r="G58" s="1692"/>
      <c r="H58" s="245"/>
      <c r="I58" s="245"/>
      <c r="J58" s="245"/>
      <c r="K58" s="246"/>
      <c r="L58" s="246"/>
    </row>
    <row r="59" spans="1:12" s="31" customFormat="1" ht="29.25" customHeight="1">
      <c r="A59" s="1643"/>
      <c r="B59" s="1619"/>
      <c r="C59" s="1619"/>
      <c r="D59" s="1613"/>
      <c r="E59" s="241" t="s">
        <v>447</v>
      </c>
      <c r="F59" s="1691">
        <f t="shared" si="1"/>
        <v>0</v>
      </c>
      <c r="G59" s="1691"/>
      <c r="H59" s="242"/>
      <c r="I59" s="242"/>
      <c r="J59" s="242"/>
      <c r="K59" s="243"/>
      <c r="L59" s="243"/>
    </row>
    <row r="60" spans="1:12" s="31" customFormat="1" ht="29.25" customHeight="1">
      <c r="A60" s="1598"/>
      <c r="B60" s="1599"/>
      <c r="C60" s="1599"/>
      <c r="D60" s="1614"/>
      <c r="E60" s="244" t="s">
        <v>448</v>
      </c>
      <c r="F60" s="1692">
        <f t="shared" si="1"/>
        <v>0</v>
      </c>
      <c r="G60" s="1692"/>
      <c r="H60" s="245"/>
      <c r="I60" s="245"/>
      <c r="J60" s="245"/>
      <c r="K60" s="246"/>
      <c r="L60" s="246"/>
    </row>
    <row r="61" spans="1:12" s="31" customFormat="1" ht="29.25" customHeight="1">
      <c r="A61" s="1643"/>
      <c r="B61" s="1619"/>
      <c r="C61" s="1619"/>
      <c r="D61" s="1613"/>
      <c r="E61" s="241" t="s">
        <v>447</v>
      </c>
      <c r="F61" s="1691">
        <f t="shared" si="1"/>
        <v>0</v>
      </c>
      <c r="G61" s="1691"/>
      <c r="H61" s="242"/>
      <c r="I61" s="242"/>
      <c r="J61" s="242"/>
      <c r="K61" s="243"/>
      <c r="L61" s="243"/>
    </row>
    <row r="62" spans="1:12" s="31" customFormat="1" ht="29.25" customHeight="1">
      <c r="A62" s="1598"/>
      <c r="B62" s="1599"/>
      <c r="C62" s="1599"/>
      <c r="D62" s="1614"/>
      <c r="E62" s="244" t="s">
        <v>448</v>
      </c>
      <c r="F62" s="1692">
        <f t="shared" si="1"/>
        <v>0</v>
      </c>
      <c r="G62" s="1692"/>
      <c r="H62" s="245"/>
      <c r="I62" s="245"/>
      <c r="J62" s="245"/>
      <c r="K62" s="246"/>
      <c r="L62" s="246"/>
    </row>
    <row r="63" spans="1:12" s="31" customFormat="1" ht="29.25" customHeight="1">
      <c r="A63" s="1643"/>
      <c r="B63" s="1619"/>
      <c r="C63" s="1619"/>
      <c r="D63" s="1613"/>
      <c r="E63" s="241" t="s">
        <v>447</v>
      </c>
      <c r="F63" s="1691">
        <f>SUM(H63:L63)</f>
        <v>0</v>
      </c>
      <c r="G63" s="1691"/>
      <c r="H63" s="242"/>
      <c r="I63" s="242"/>
      <c r="J63" s="242"/>
      <c r="K63" s="243"/>
      <c r="L63" s="243"/>
    </row>
    <row r="64" spans="1:12" s="31" customFormat="1" ht="29.25" customHeight="1">
      <c r="A64" s="1598"/>
      <c r="B64" s="1599"/>
      <c r="C64" s="1599"/>
      <c r="D64" s="1614"/>
      <c r="E64" s="244" t="s">
        <v>448</v>
      </c>
      <c r="F64" s="1692">
        <f>SUM(H64:L64)</f>
        <v>0</v>
      </c>
      <c r="G64" s="1692"/>
      <c r="H64" s="245"/>
      <c r="I64" s="245"/>
      <c r="J64" s="245"/>
      <c r="K64" s="246"/>
      <c r="L64" s="246"/>
    </row>
    <row r="65" spans="1:12" s="31" customFormat="1" ht="29.25" customHeight="1">
      <c r="A65" s="1643"/>
      <c r="B65" s="1619"/>
      <c r="C65" s="1619"/>
      <c r="D65" s="1613"/>
      <c r="E65" s="241" t="s">
        <v>447</v>
      </c>
      <c r="F65" s="1691">
        <f>SUM(H65:L65)</f>
        <v>0</v>
      </c>
      <c r="G65" s="1691"/>
      <c r="H65" s="242"/>
      <c r="I65" s="242"/>
      <c r="J65" s="242"/>
      <c r="K65" s="243"/>
      <c r="L65" s="243"/>
    </row>
    <row r="66" spans="1:12" s="31" customFormat="1" ht="29.25" customHeight="1">
      <c r="A66" s="1598"/>
      <c r="B66" s="1599"/>
      <c r="C66" s="1599"/>
      <c r="D66" s="1614"/>
      <c r="E66" s="244" t="s">
        <v>448</v>
      </c>
      <c r="F66" s="1692">
        <f>SUM(H66:L66)</f>
        <v>0</v>
      </c>
      <c r="G66" s="1692"/>
      <c r="H66" s="245"/>
      <c r="I66" s="245"/>
      <c r="J66" s="245"/>
      <c r="K66" s="246"/>
      <c r="L66" s="246"/>
    </row>
    <row r="67" spans="1:12" s="31" customFormat="1" ht="29.25" customHeight="1">
      <c r="A67" s="1643"/>
      <c r="B67" s="1619"/>
      <c r="C67" s="1619"/>
      <c r="D67" s="1613"/>
      <c r="E67" s="241" t="s">
        <v>447</v>
      </c>
      <c r="F67" s="1691">
        <f t="shared" si="1"/>
        <v>0</v>
      </c>
      <c r="G67" s="1691"/>
      <c r="H67" s="242"/>
      <c r="I67" s="242"/>
      <c r="J67" s="242"/>
      <c r="K67" s="243"/>
      <c r="L67" s="243"/>
    </row>
    <row r="68" spans="1:12" s="31" customFormat="1" ht="29.25" customHeight="1">
      <c r="A68" s="1598"/>
      <c r="B68" s="1599"/>
      <c r="C68" s="1599"/>
      <c r="D68" s="1614"/>
      <c r="E68" s="244" t="s">
        <v>448</v>
      </c>
      <c r="F68" s="1692">
        <f t="shared" si="1"/>
        <v>0</v>
      </c>
      <c r="G68" s="1692"/>
      <c r="H68" s="245"/>
      <c r="I68" s="245"/>
      <c r="J68" s="245"/>
      <c r="K68" s="246"/>
      <c r="L68" s="246"/>
    </row>
    <row r="69" spans="1:12" s="31" customFormat="1" ht="29.25" customHeight="1">
      <c r="A69" s="1643"/>
      <c r="B69" s="1619"/>
      <c r="C69" s="1619"/>
      <c r="D69" s="1613"/>
      <c r="E69" s="241" t="s">
        <v>447</v>
      </c>
      <c r="F69" s="1691">
        <f t="shared" si="1"/>
        <v>0</v>
      </c>
      <c r="G69" s="1691"/>
      <c r="H69" s="242"/>
      <c r="I69" s="242"/>
      <c r="J69" s="242"/>
      <c r="K69" s="243"/>
      <c r="L69" s="243"/>
    </row>
    <row r="70" spans="1:12" s="31" customFormat="1" ht="29.25" customHeight="1">
      <c r="A70" s="1598"/>
      <c r="B70" s="1599"/>
      <c r="C70" s="1599"/>
      <c r="D70" s="1614"/>
      <c r="E70" s="244" t="s">
        <v>448</v>
      </c>
      <c r="F70" s="1692">
        <f t="shared" si="1"/>
        <v>0</v>
      </c>
      <c r="G70" s="1692"/>
      <c r="H70" s="245"/>
      <c r="I70" s="245"/>
      <c r="J70" s="245"/>
      <c r="K70" s="246"/>
      <c r="L70" s="246"/>
    </row>
    <row r="71" spans="1:12" s="31" customFormat="1" ht="29.25" customHeight="1">
      <c r="A71" s="1643"/>
      <c r="B71" s="1619"/>
      <c r="C71" s="1619"/>
      <c r="D71" s="1613"/>
      <c r="E71" s="241" t="s">
        <v>447</v>
      </c>
      <c r="F71" s="1691">
        <f t="shared" si="1"/>
        <v>0</v>
      </c>
      <c r="G71" s="1691"/>
      <c r="H71" s="242"/>
      <c r="I71" s="242"/>
      <c r="J71" s="242"/>
      <c r="K71" s="243"/>
      <c r="L71" s="243"/>
    </row>
    <row r="72" spans="1:12" s="31" customFormat="1" ht="29.25" customHeight="1" thickBot="1">
      <c r="A72" s="1651"/>
      <c r="B72" s="1652"/>
      <c r="C72" s="1652"/>
      <c r="D72" s="1696"/>
      <c r="E72" s="247" t="s">
        <v>448</v>
      </c>
      <c r="F72" s="1693">
        <f t="shared" si="1"/>
        <v>0</v>
      </c>
      <c r="G72" s="1693"/>
      <c r="H72" s="248"/>
      <c r="I72" s="248"/>
      <c r="J72" s="248"/>
      <c r="K72" s="249"/>
      <c r="L72" s="249"/>
    </row>
    <row r="73" spans="1:12" s="31" customFormat="1" ht="29.25" customHeight="1" thickBot="1">
      <c r="A73" s="1634" t="s">
        <v>681</v>
      </c>
      <c r="B73" s="1635"/>
      <c r="C73" s="1635"/>
      <c r="D73" s="1635"/>
      <c r="E73" s="1636"/>
      <c r="F73" s="1694">
        <f>SUM(F57:G72)</f>
        <v>0</v>
      </c>
      <c r="G73" s="1695"/>
      <c r="H73" s="1697">
        <f>SUM(H57:H72,I57:I72,J57:J72)</f>
        <v>0</v>
      </c>
      <c r="I73" s="1698"/>
      <c r="J73" s="1699"/>
      <c r="K73" s="250">
        <f>SUM(K57:K72)</f>
        <v>0</v>
      </c>
      <c r="L73" s="250">
        <f>SUM(L57:L72)</f>
        <v>0</v>
      </c>
    </row>
    <row r="74" spans="1:12" s="31" customFormat="1" ht="29.25" customHeight="1" thickBot="1">
      <c r="A74" s="1634" t="s">
        <v>449</v>
      </c>
      <c r="B74" s="1635"/>
      <c r="C74" s="1635"/>
      <c r="D74" s="1635"/>
      <c r="E74" s="1636"/>
      <c r="F74" s="1694">
        <f>F73+F17</f>
        <v>0</v>
      </c>
      <c r="G74" s="1695"/>
      <c r="H74" s="1697">
        <f>H73+H17</f>
        <v>0</v>
      </c>
      <c r="I74" s="1698"/>
      <c r="J74" s="1699"/>
      <c r="K74" s="250">
        <f>K17+K73</f>
        <v>0</v>
      </c>
      <c r="L74" s="250">
        <f>L17+L73</f>
        <v>0</v>
      </c>
    </row>
    <row r="75" spans="1:12" ht="30" customHeight="1">
      <c r="A75" s="527"/>
      <c r="B75" s="528"/>
      <c r="C75" s="528"/>
      <c r="D75" s="528"/>
      <c r="E75" s="528"/>
      <c r="F75" s="528"/>
      <c r="G75" s="528"/>
      <c r="H75" s="528"/>
      <c r="I75" s="528"/>
      <c r="J75" s="528"/>
      <c r="K75" s="528"/>
      <c r="L75" s="528"/>
    </row>
    <row r="76" spans="1:12" ht="13.5">
      <c r="A76" s="1661"/>
      <c r="B76" s="1661"/>
      <c r="C76" s="1661"/>
      <c r="D76" s="1661"/>
      <c r="E76" s="1661"/>
      <c r="F76" s="1661"/>
      <c r="G76" s="1661"/>
      <c r="H76" s="1661"/>
      <c r="I76" s="1661"/>
      <c r="J76" s="1661"/>
      <c r="K76" s="1661"/>
      <c r="L76" s="1661"/>
    </row>
  </sheetData>
  <sheetProtection/>
  <mergeCells count="154">
    <mergeCell ref="C23:D23"/>
    <mergeCell ref="E23:G23"/>
    <mergeCell ref="H23:I23"/>
    <mergeCell ref="J23:K23"/>
    <mergeCell ref="A22:B22"/>
    <mergeCell ref="C22:D22"/>
    <mergeCell ref="E22:G22"/>
    <mergeCell ref="A1:L1"/>
    <mergeCell ref="H20:I20"/>
    <mergeCell ref="J20:K20"/>
    <mergeCell ref="H21:I21"/>
    <mergeCell ref="J21:K21"/>
    <mergeCell ref="C19:D20"/>
    <mergeCell ref="A19:B20"/>
    <mergeCell ref="E19:G20"/>
    <mergeCell ref="D15:D16"/>
    <mergeCell ref="J4:L4"/>
    <mergeCell ref="H74:J74"/>
    <mergeCell ref="B61:B62"/>
    <mergeCell ref="C61:C62"/>
    <mergeCell ref="D61:D62"/>
    <mergeCell ref="F61:G61"/>
    <mergeCell ref="F62:G62"/>
    <mergeCell ref="D65:D66"/>
    <mergeCell ref="F65:G65"/>
    <mergeCell ref="H73:J73"/>
    <mergeCell ref="C63:C64"/>
    <mergeCell ref="A74:E74"/>
    <mergeCell ref="F74:G74"/>
    <mergeCell ref="A59:A60"/>
    <mergeCell ref="B59:B60"/>
    <mergeCell ref="C59:C60"/>
    <mergeCell ref="D59:D60"/>
    <mergeCell ref="A63:A64"/>
    <mergeCell ref="B63:B64"/>
    <mergeCell ref="D63:D64"/>
    <mergeCell ref="A65:A66"/>
    <mergeCell ref="B65:B66"/>
    <mergeCell ref="C65:C66"/>
    <mergeCell ref="A61:A62"/>
    <mergeCell ref="F71:G71"/>
    <mergeCell ref="F69:G69"/>
    <mergeCell ref="F70:G70"/>
    <mergeCell ref="A67:A68"/>
    <mergeCell ref="B67:B68"/>
    <mergeCell ref="A69:A70"/>
    <mergeCell ref="B69:B70"/>
    <mergeCell ref="F72:G72"/>
    <mergeCell ref="A73:E73"/>
    <mergeCell ref="F73:G73"/>
    <mergeCell ref="A71:A72"/>
    <mergeCell ref="B71:B72"/>
    <mergeCell ref="C71:C72"/>
    <mergeCell ref="D71:D72"/>
    <mergeCell ref="F64:G64"/>
    <mergeCell ref="E55:L55"/>
    <mergeCell ref="F56:G56"/>
    <mergeCell ref="F57:G57"/>
    <mergeCell ref="F58:G58"/>
    <mergeCell ref="C69:C70"/>
    <mergeCell ref="D69:D70"/>
    <mergeCell ref="C67:C68"/>
    <mergeCell ref="D67:D68"/>
    <mergeCell ref="A57:A58"/>
    <mergeCell ref="B57:B58"/>
    <mergeCell ref="C57:C58"/>
    <mergeCell ref="D57:D58"/>
    <mergeCell ref="F67:G67"/>
    <mergeCell ref="F68:G68"/>
    <mergeCell ref="F66:G66"/>
    <mergeCell ref="F59:G59"/>
    <mergeCell ref="F60:G60"/>
    <mergeCell ref="F63:G63"/>
    <mergeCell ref="A53:L53"/>
    <mergeCell ref="A75:L75"/>
    <mergeCell ref="A45:L45"/>
    <mergeCell ref="A51:L51"/>
    <mergeCell ref="A52:L52"/>
    <mergeCell ref="A50:L50"/>
    <mergeCell ref="A48:L48"/>
    <mergeCell ref="A49:L49"/>
    <mergeCell ref="A54:L54"/>
    <mergeCell ref="A55:D55"/>
    <mergeCell ref="A41:L41"/>
    <mergeCell ref="A35:L35"/>
    <mergeCell ref="A46:L46"/>
    <mergeCell ref="A47:L47"/>
    <mergeCell ref="A40:L40"/>
    <mergeCell ref="A42:L42"/>
    <mergeCell ref="A44:L44"/>
    <mergeCell ref="A43:L43"/>
    <mergeCell ref="A76:L76"/>
    <mergeCell ref="A2:L2"/>
    <mergeCell ref="A24:L24"/>
    <mergeCell ref="A3:L3"/>
    <mergeCell ref="A5:C5"/>
    <mergeCell ref="F16:G16"/>
    <mergeCell ref="A6:L6"/>
    <mergeCell ref="A4:C4"/>
    <mergeCell ref="D4:F4"/>
    <mergeCell ref="A33:B34"/>
    <mergeCell ref="C33:L33"/>
    <mergeCell ref="F10:G10"/>
    <mergeCell ref="F11:G11"/>
    <mergeCell ref="F12:G12"/>
    <mergeCell ref="F13:G13"/>
    <mergeCell ref="F14:G14"/>
    <mergeCell ref="A18:L18"/>
    <mergeCell ref="C11:C12"/>
    <mergeCell ref="D11:D12"/>
    <mergeCell ref="F15:G15"/>
    <mergeCell ref="A32:B32"/>
    <mergeCell ref="A25:C25"/>
    <mergeCell ref="A21:B21"/>
    <mergeCell ref="A15:A16"/>
    <mergeCell ref="B15:B16"/>
    <mergeCell ref="C15:C16"/>
    <mergeCell ref="C21:D21"/>
    <mergeCell ref="A26:C26"/>
    <mergeCell ref="A27:C27"/>
    <mergeCell ref="A23:B23"/>
    <mergeCell ref="A13:A14"/>
    <mergeCell ref="B13:B14"/>
    <mergeCell ref="C13:C14"/>
    <mergeCell ref="D13:D14"/>
    <mergeCell ref="C9:C10"/>
    <mergeCell ref="B9:B10"/>
    <mergeCell ref="A9:A10"/>
    <mergeCell ref="G4:I4"/>
    <mergeCell ref="G5:I5"/>
    <mergeCell ref="A28:C28"/>
    <mergeCell ref="D28:H28"/>
    <mergeCell ref="F17:G17"/>
    <mergeCell ref="A17:E17"/>
    <mergeCell ref="H19:L19"/>
    <mergeCell ref="J28:L28"/>
    <mergeCell ref="J5:L5"/>
    <mergeCell ref="A11:A12"/>
    <mergeCell ref="I26:K26"/>
    <mergeCell ref="I27:K27"/>
    <mergeCell ref="I25:K25"/>
    <mergeCell ref="D25:H25"/>
    <mergeCell ref="D26:H26"/>
    <mergeCell ref="D27:H27"/>
    <mergeCell ref="D5:F5"/>
    <mergeCell ref="A7:D7"/>
    <mergeCell ref="E7:L7"/>
    <mergeCell ref="D9:D10"/>
    <mergeCell ref="E21:G21"/>
    <mergeCell ref="H22:I22"/>
    <mergeCell ref="J22:K22"/>
    <mergeCell ref="F8:G8"/>
    <mergeCell ref="F9:G9"/>
    <mergeCell ref="B11:B12"/>
  </mergeCells>
  <dataValidations count="2">
    <dataValidation type="list" allowBlank="1" showInputMessage="1" showErrorMessage="1" sqref="A57:A72 A9:A16">
      <formula1>"1,9"</formula1>
    </dataValidation>
    <dataValidation type="list" allowBlank="1" showInputMessage="1" showErrorMessage="1" sqref="B57:B72 B9:B16">
      <formula1>"0,1,2,3,4"</formula1>
    </dataValidation>
  </dataValidations>
  <printOptions/>
  <pageMargins left="0.2755905511811024" right="0.2755905511811024" top="0.984251968503937" bottom="0.35433070866141736" header="0.5118110236220472" footer="0.2362204724409449"/>
  <pageSetup horizontalDpi="600" verticalDpi="600" orientation="portrait" paperSize="9" scale="85" r:id="rId3"/>
  <rowBreaks count="1" manualBreakCount="1">
    <brk id="52" max="10" man="1"/>
  </rowBreaks>
  <legacyDrawing r:id="rId2"/>
</worksheet>
</file>

<file path=xl/worksheets/sheet12.xml><?xml version="1.0" encoding="utf-8"?>
<worksheet xmlns="http://schemas.openxmlformats.org/spreadsheetml/2006/main" xmlns:r="http://schemas.openxmlformats.org/officeDocument/2006/relationships">
  <sheetPr>
    <tabColor theme="7" tint="0.39998000860214233"/>
  </sheetPr>
  <dimension ref="A1:V76"/>
  <sheetViews>
    <sheetView showGridLines="0" zoomScalePageLayoutView="0" workbookViewId="0" topLeftCell="A1">
      <pane ySplit="1" topLeftCell="A2" activePane="bottomLeft" state="frozen"/>
      <selection pane="topLeft" activeCell="A35" sqref="A35"/>
      <selection pane="bottomLeft" activeCell="A12" sqref="A12"/>
    </sheetView>
  </sheetViews>
  <sheetFormatPr defaultColWidth="9.00390625" defaultRowHeight="13.5"/>
  <cols>
    <col min="1" max="1" width="12.25390625" style="0" customWidth="1"/>
    <col min="2" max="3" width="5.875" style="0" customWidth="1"/>
    <col min="4" max="4" width="8.00390625" style="0" customWidth="1"/>
    <col min="5" max="5" width="2.625" style="0" customWidth="1"/>
    <col min="6" max="6" width="9.125" style="0" customWidth="1"/>
    <col min="7" max="7" width="6.00390625" style="0" customWidth="1"/>
    <col min="8" max="8" width="2.875" style="0" customWidth="1"/>
    <col min="10" max="10" width="4.75390625" style="0" customWidth="1"/>
    <col min="11" max="11" width="7.625" style="0" customWidth="1"/>
    <col min="12" max="12" width="8.50390625" style="0" customWidth="1"/>
    <col min="13" max="13" width="5.125" style="0" customWidth="1"/>
    <col min="14" max="15" width="4.75390625" style="0" customWidth="1"/>
    <col min="16" max="16" width="10.875" style="0" customWidth="1"/>
    <col min="17" max="17" width="9.375" style="0" customWidth="1"/>
    <col min="18" max="18" width="11.125" style="0" customWidth="1"/>
  </cols>
  <sheetData>
    <row r="1" spans="1:4" ht="20.25" customHeight="1">
      <c r="A1" s="1755" t="s">
        <v>735</v>
      </c>
      <c r="B1" s="1755"/>
      <c r="C1" s="1755"/>
      <c r="D1" s="1755"/>
    </row>
    <row r="2" spans="1:16" ht="13.5">
      <c r="A2" s="1662" t="s">
        <v>736</v>
      </c>
      <c r="B2" s="1662"/>
      <c r="C2" s="1662"/>
      <c r="D2" s="1662"/>
      <c r="E2" s="1662"/>
      <c r="F2" s="1662"/>
      <c r="G2" s="1662"/>
      <c r="H2" s="1662"/>
      <c r="I2" s="1662"/>
      <c r="J2" s="1662"/>
      <c r="K2" s="1662"/>
      <c r="L2" s="1662"/>
      <c r="M2" s="1662"/>
      <c r="N2" s="1662"/>
      <c r="O2" s="1662"/>
      <c r="P2" s="267" t="s">
        <v>737</v>
      </c>
    </row>
    <row r="3" spans="1:16" ht="28.5" customHeight="1">
      <c r="A3" s="1748" t="s">
        <v>738</v>
      </c>
      <c r="B3" s="1748"/>
      <c r="C3" s="1748"/>
      <c r="D3" s="1748"/>
      <c r="E3" s="1748"/>
      <c r="F3" s="1748"/>
      <c r="G3" s="1748"/>
      <c r="H3" s="1748"/>
      <c r="I3" s="1748"/>
      <c r="J3" s="1748"/>
      <c r="K3" s="1748"/>
      <c r="L3" s="1748"/>
      <c r="M3" s="1748"/>
      <c r="N3" s="1748"/>
      <c r="O3" s="1748"/>
      <c r="P3" s="1748"/>
    </row>
    <row r="4" spans="1:16" ht="24" customHeight="1">
      <c r="A4" s="1737" t="s">
        <v>739</v>
      </c>
      <c r="B4" s="1737"/>
      <c r="C4" s="1737"/>
      <c r="D4" s="1737"/>
      <c r="E4" s="1737"/>
      <c r="F4" s="1737"/>
      <c r="G4" s="1737"/>
      <c r="H4" s="1737"/>
      <c r="I4" s="1737"/>
      <c r="J4" s="1737"/>
      <c r="K4" s="1737"/>
      <c r="L4" s="1737"/>
      <c r="M4" s="1737"/>
      <c r="N4" s="1737"/>
      <c r="O4" s="1737"/>
      <c r="P4" s="1737"/>
    </row>
    <row r="5" spans="1:16" ht="28.5" customHeight="1">
      <c r="A5" s="1723" t="s">
        <v>740</v>
      </c>
      <c r="B5" s="1723"/>
      <c r="C5" s="1738">
        <f>'소득공제신고서(1~3쪽)'!H6</f>
        <v>0</v>
      </c>
      <c r="D5" s="1739"/>
      <c r="E5" s="1739"/>
      <c r="F5" s="1740"/>
      <c r="G5" s="1723" t="s">
        <v>741</v>
      </c>
      <c r="H5" s="1723"/>
      <c r="I5" s="1723"/>
      <c r="J5" s="1723"/>
      <c r="K5" s="1742">
        <f>'소득공제신고서(1~3쪽)'!AG6</f>
        <v>0</v>
      </c>
      <c r="L5" s="1742"/>
      <c r="M5" s="1742"/>
      <c r="N5" s="1742"/>
      <c r="O5" s="1742"/>
      <c r="P5" s="1742"/>
    </row>
    <row r="6" spans="1:16" ht="21.75" customHeight="1">
      <c r="A6" s="1723" t="s">
        <v>742</v>
      </c>
      <c r="B6" s="1723"/>
      <c r="C6" s="1741">
        <f>'소득공제신고서(1~3쪽)'!H5</f>
        <v>0</v>
      </c>
      <c r="D6" s="1741"/>
      <c r="E6" s="1741"/>
      <c r="F6" s="1741"/>
      <c r="G6" s="1723" t="s">
        <v>743</v>
      </c>
      <c r="H6" s="1723"/>
      <c r="I6" s="1723"/>
      <c r="J6" s="1723"/>
      <c r="K6" s="1743">
        <f>'소득공제신고서(1~3쪽)'!AG5</f>
        <v>0</v>
      </c>
      <c r="L6" s="1743"/>
      <c r="M6" s="1743"/>
      <c r="N6" s="1743"/>
      <c r="O6" s="1743"/>
      <c r="P6" s="1743"/>
    </row>
    <row r="7" spans="1:16" ht="21.75" customHeight="1">
      <c r="A7" s="1723" t="s">
        <v>744</v>
      </c>
      <c r="B7" s="1723"/>
      <c r="C7" s="1734"/>
      <c r="D7" s="1735"/>
      <c r="E7" s="1735"/>
      <c r="F7" s="1735"/>
      <c r="G7" s="1735"/>
      <c r="H7" s="1735"/>
      <c r="I7" s="1735"/>
      <c r="J7" s="1735"/>
      <c r="K7" s="1735"/>
      <c r="L7" s="1735"/>
      <c r="M7" s="1735"/>
      <c r="N7" s="1735"/>
      <c r="O7" s="1735"/>
      <c r="P7" s="1736"/>
    </row>
    <row r="8" spans="1:16" ht="20.25" customHeight="1">
      <c r="A8" s="1723" t="s">
        <v>745</v>
      </c>
      <c r="B8" s="1723"/>
      <c r="C8" s="1734"/>
      <c r="D8" s="1735"/>
      <c r="E8" s="1735"/>
      <c r="F8" s="1735"/>
      <c r="G8" s="1735"/>
      <c r="H8" s="1735"/>
      <c r="I8" s="1735"/>
      <c r="J8" s="1735"/>
      <c r="K8" s="1735"/>
      <c r="L8" s="1735"/>
      <c r="M8" s="1735"/>
      <c r="N8" s="1735"/>
      <c r="O8" s="1735"/>
      <c r="P8" s="1736"/>
    </row>
    <row r="9" spans="1:16" ht="22.5" customHeight="1">
      <c r="A9" s="1737" t="s">
        <v>746</v>
      </c>
      <c r="B9" s="1737"/>
      <c r="C9" s="1737"/>
      <c r="D9" s="1737"/>
      <c r="E9" s="1737"/>
      <c r="F9" s="1737"/>
      <c r="G9" s="1737"/>
      <c r="H9" s="1737"/>
      <c r="I9" s="1737"/>
      <c r="J9" s="1737"/>
      <c r="K9" s="1737"/>
      <c r="L9" s="1737"/>
      <c r="M9" s="1737"/>
      <c r="N9" s="1737"/>
      <c r="O9" s="1737"/>
      <c r="P9" s="1737"/>
    </row>
    <row r="10" spans="1:16" ht="23.25" customHeight="1">
      <c r="A10" s="1723" t="s">
        <v>747</v>
      </c>
      <c r="B10" s="1723"/>
      <c r="C10" s="1721" t="s">
        <v>748</v>
      </c>
      <c r="D10" s="1721"/>
      <c r="E10" s="1723" t="s">
        <v>749</v>
      </c>
      <c r="F10" s="1723"/>
      <c r="G10" s="1723"/>
      <c r="H10" s="1723"/>
      <c r="I10" s="1723"/>
      <c r="J10" s="1723" t="s">
        <v>750</v>
      </c>
      <c r="K10" s="1723"/>
      <c r="L10" s="1723"/>
      <c r="M10" s="1723"/>
      <c r="N10" s="1723" t="s">
        <v>751</v>
      </c>
      <c r="O10" s="1723"/>
      <c r="P10" s="1723"/>
    </row>
    <row r="11" spans="1:16" s="271" customFormat="1" ht="41.25" customHeight="1">
      <c r="A11" s="176" t="s">
        <v>752</v>
      </c>
      <c r="B11" s="268" t="s">
        <v>753</v>
      </c>
      <c r="C11" s="1721"/>
      <c r="D11" s="1721"/>
      <c r="E11" s="1729" t="s">
        <v>754</v>
      </c>
      <c r="F11" s="1721"/>
      <c r="G11" s="1721"/>
      <c r="H11" s="1721" t="s">
        <v>755</v>
      </c>
      <c r="I11" s="1721"/>
      <c r="J11" s="269" t="s">
        <v>756</v>
      </c>
      <c r="K11" s="176" t="s">
        <v>757</v>
      </c>
      <c r="L11" s="270" t="s">
        <v>758</v>
      </c>
      <c r="M11" s="176"/>
      <c r="N11" s="176" t="s">
        <v>759</v>
      </c>
      <c r="O11" s="1723" t="s">
        <v>760</v>
      </c>
      <c r="P11" s="1723"/>
    </row>
    <row r="12" spans="1:16" s="31" customFormat="1" ht="29.25" customHeight="1">
      <c r="A12" s="272"/>
      <c r="B12" s="273"/>
      <c r="C12" s="1732"/>
      <c r="D12" s="1732"/>
      <c r="E12" s="1730"/>
      <c r="F12" s="1730"/>
      <c r="G12" s="1730"/>
      <c r="H12" s="1722"/>
      <c r="I12" s="1722"/>
      <c r="J12" s="273"/>
      <c r="K12" s="273"/>
      <c r="L12" s="1542"/>
      <c r="M12" s="1542"/>
      <c r="N12" s="273"/>
      <c r="O12" s="1521"/>
      <c r="P12" s="1521"/>
    </row>
    <row r="13" spans="1:16" s="31" customFormat="1" ht="29.25" customHeight="1">
      <c r="A13" s="272"/>
      <c r="B13" s="273"/>
      <c r="C13" s="1732"/>
      <c r="D13" s="1732"/>
      <c r="E13" s="1731"/>
      <c r="F13" s="1731"/>
      <c r="G13" s="1731"/>
      <c r="H13" s="1724"/>
      <c r="I13" s="1724"/>
      <c r="J13" s="273"/>
      <c r="K13" s="273"/>
      <c r="L13" s="1542"/>
      <c r="M13" s="1542"/>
      <c r="N13" s="273"/>
      <c r="O13" s="1521"/>
      <c r="P13" s="1521"/>
    </row>
    <row r="14" spans="1:16" s="31" customFormat="1" ht="29.25" customHeight="1">
      <c r="A14" s="272"/>
      <c r="B14" s="273"/>
      <c r="C14" s="1732"/>
      <c r="D14" s="1732"/>
      <c r="E14" s="1731"/>
      <c r="F14" s="1731"/>
      <c r="G14" s="1731"/>
      <c r="H14" s="1724"/>
      <c r="I14" s="1724"/>
      <c r="J14" s="273"/>
      <c r="K14" s="273"/>
      <c r="L14" s="1542"/>
      <c r="M14" s="1542"/>
      <c r="N14" s="273"/>
      <c r="O14" s="1521"/>
      <c r="P14" s="1521"/>
    </row>
    <row r="15" spans="1:16" s="31" customFormat="1" ht="29.25" customHeight="1">
      <c r="A15" s="272"/>
      <c r="B15" s="273"/>
      <c r="C15" s="1732"/>
      <c r="D15" s="1732"/>
      <c r="E15" s="1731"/>
      <c r="F15" s="1731"/>
      <c r="G15" s="1731"/>
      <c r="H15" s="1724"/>
      <c r="I15" s="1724"/>
      <c r="J15" s="273"/>
      <c r="K15" s="273"/>
      <c r="L15" s="1542"/>
      <c r="M15" s="1542"/>
      <c r="N15" s="273"/>
      <c r="O15" s="1521"/>
      <c r="P15" s="1521"/>
    </row>
    <row r="16" spans="1:16" s="31" customFormat="1" ht="29.25" customHeight="1">
      <c r="A16" s="272"/>
      <c r="B16" s="273"/>
      <c r="C16" s="1732"/>
      <c r="D16" s="1732"/>
      <c r="E16" s="1731"/>
      <c r="F16" s="1731"/>
      <c r="G16" s="1731"/>
      <c r="H16" s="1724"/>
      <c r="I16" s="1724"/>
      <c r="J16" s="273"/>
      <c r="K16" s="273"/>
      <c r="L16" s="1542"/>
      <c r="M16" s="1542"/>
      <c r="N16" s="273"/>
      <c r="O16" s="1521"/>
      <c r="P16" s="1521"/>
    </row>
    <row r="17" spans="1:16" s="31" customFormat="1" ht="29.25" customHeight="1">
      <c r="A17" s="272"/>
      <c r="B17" s="273"/>
      <c r="C17" s="1732"/>
      <c r="D17" s="1732"/>
      <c r="E17" s="1731"/>
      <c r="F17" s="1731"/>
      <c r="G17" s="1731"/>
      <c r="H17" s="1724"/>
      <c r="I17" s="1724"/>
      <c r="J17" s="273"/>
      <c r="K17" s="273"/>
      <c r="L17" s="1542"/>
      <c r="M17" s="1542"/>
      <c r="N17" s="273"/>
      <c r="O17" s="1521"/>
      <c r="P17" s="1521"/>
    </row>
    <row r="18" spans="1:16" s="31" customFormat="1" ht="29.25" customHeight="1">
      <c r="A18" s="272"/>
      <c r="B18" s="273"/>
      <c r="C18" s="1732"/>
      <c r="D18" s="1732"/>
      <c r="E18" s="1731"/>
      <c r="F18" s="1731"/>
      <c r="G18" s="1731"/>
      <c r="H18" s="1724"/>
      <c r="I18" s="1724"/>
      <c r="J18" s="273"/>
      <c r="K18" s="273"/>
      <c r="L18" s="1542"/>
      <c r="M18" s="1542"/>
      <c r="N18" s="273"/>
      <c r="O18" s="1521"/>
      <c r="P18" s="1521"/>
    </row>
    <row r="19" spans="1:16" ht="20.25" customHeight="1">
      <c r="A19" s="677" t="s">
        <v>761</v>
      </c>
      <c r="B19" s="678"/>
      <c r="C19" s="678"/>
      <c r="D19" s="678"/>
      <c r="E19" s="678"/>
      <c r="F19" s="678"/>
      <c r="G19" s="678"/>
      <c r="H19" s="678"/>
      <c r="I19" s="678"/>
      <c r="J19" s="678"/>
      <c r="K19" s="678"/>
      <c r="L19" s="678"/>
      <c r="M19" s="678"/>
      <c r="N19" s="678"/>
      <c r="O19" s="678"/>
      <c r="P19" s="679"/>
    </row>
    <row r="20" spans="1:18" s="31" customFormat="1" ht="16.5" customHeight="1">
      <c r="A20" s="1727" t="s">
        <v>762</v>
      </c>
      <c r="B20" s="1728" t="s">
        <v>763</v>
      </c>
      <c r="C20" s="1728"/>
      <c r="D20" s="526" t="s">
        <v>764</v>
      </c>
      <c r="E20" s="526"/>
      <c r="F20" s="526"/>
      <c r="G20" s="526"/>
      <c r="H20" s="526"/>
      <c r="I20" s="526"/>
      <c r="J20" s="526"/>
      <c r="K20" s="526"/>
      <c r="L20" s="526"/>
      <c r="M20" s="526"/>
      <c r="N20" s="526"/>
      <c r="O20" s="526"/>
      <c r="P20" s="664" t="s">
        <v>765</v>
      </c>
      <c r="Q20" s="1720"/>
      <c r="R20" s="1720"/>
    </row>
    <row r="21" spans="1:18" s="31" customFormat="1" ht="39.75" customHeight="1">
      <c r="A21" s="1727"/>
      <c r="B21" s="1728"/>
      <c r="C21" s="1728"/>
      <c r="D21" s="664" t="s">
        <v>766</v>
      </c>
      <c r="E21" s="664"/>
      <c r="F21" s="74" t="s">
        <v>767</v>
      </c>
      <c r="G21" s="664" t="s">
        <v>768</v>
      </c>
      <c r="H21" s="664"/>
      <c r="I21" s="74" t="s">
        <v>769</v>
      </c>
      <c r="J21" s="664" t="s">
        <v>471</v>
      </c>
      <c r="K21" s="664"/>
      <c r="L21" s="664" t="s">
        <v>770</v>
      </c>
      <c r="M21" s="664"/>
      <c r="N21" s="664" t="s">
        <v>771</v>
      </c>
      <c r="O21" s="664"/>
      <c r="P21" s="664"/>
      <c r="Q21" s="1720"/>
      <c r="R21" s="1720"/>
    </row>
    <row r="22" spans="1:18" ht="18.75" customHeight="1">
      <c r="A22" s="176" t="s">
        <v>772</v>
      </c>
      <c r="B22" s="1726"/>
      <c r="C22" s="1726"/>
      <c r="D22" s="1723">
        <v>10</v>
      </c>
      <c r="E22" s="1723"/>
      <c r="F22" s="176">
        <v>20</v>
      </c>
      <c r="G22" s="1723">
        <v>30</v>
      </c>
      <c r="H22" s="1723"/>
      <c r="I22" s="176">
        <v>31</v>
      </c>
      <c r="J22" s="1723">
        <v>40</v>
      </c>
      <c r="K22" s="1723"/>
      <c r="L22" s="1723">
        <v>41</v>
      </c>
      <c r="M22" s="1723"/>
      <c r="N22" s="1723">
        <v>42</v>
      </c>
      <c r="O22" s="1723"/>
      <c r="P22" s="274">
        <v>50</v>
      </c>
      <c r="Q22" s="271"/>
      <c r="R22" s="271"/>
    </row>
    <row r="23" spans="1:22" ht="18.75" customHeight="1">
      <c r="A23" s="176" t="s">
        <v>773</v>
      </c>
      <c r="B23" s="1725">
        <f aca="true" t="shared" si="0" ref="B23:B29">SUM(D23:P23)</f>
        <v>0</v>
      </c>
      <c r="C23" s="1725"/>
      <c r="D23" s="1725">
        <f>SUMIF($B$12:$B$18,D22,$O$12:$P$18)</f>
        <v>0</v>
      </c>
      <c r="E23" s="1725"/>
      <c r="F23" s="275">
        <f>SUMIF($B$12:$B$18,F22,$O$12:$P$18)</f>
        <v>0</v>
      </c>
      <c r="G23" s="1725">
        <f>SUMIF($B$12:$B$18,G22,$O$12:$P$18)</f>
        <v>0</v>
      </c>
      <c r="H23" s="1725">
        <f>SUMIF($B$12:$B$18,H22,$O$12:$P$18)</f>
        <v>0</v>
      </c>
      <c r="I23" s="275">
        <f>SUMIF($B$12:$B$18,I22,$O$12:$P$18)</f>
        <v>0</v>
      </c>
      <c r="J23" s="1725">
        <f>SUMIF($B$12:$B$18,J22,$O$12:$P$18)</f>
        <v>0</v>
      </c>
      <c r="K23" s="1725"/>
      <c r="L23" s="1725">
        <f>SUMIF($B$12:$B$18,L22,$O$12:$P$18)</f>
        <v>0</v>
      </c>
      <c r="M23" s="1725"/>
      <c r="N23" s="1725">
        <f>SUMIF($B$12:$B$18,N22,$O$12:$P$18)</f>
        <v>0</v>
      </c>
      <c r="O23" s="1725"/>
      <c r="P23" s="276"/>
      <c r="Q23" s="277"/>
      <c r="R23" s="277"/>
      <c r="S23" s="278"/>
      <c r="T23" s="278"/>
      <c r="U23" s="278"/>
      <c r="V23" s="278"/>
    </row>
    <row r="24" spans="1:22" ht="18.75" customHeight="1">
      <c r="A24" s="176" t="s">
        <v>774</v>
      </c>
      <c r="B24" s="1725">
        <f t="shared" si="0"/>
        <v>0</v>
      </c>
      <c r="C24" s="1725"/>
      <c r="D24" s="1725">
        <f>IF(AND($B$12=$D$22,$J$12=1),$O$12,0)+IF(AND($B$13=$D$22,$J$13=1),$O$13)+IF(AND($B$14=$D$22,$J$14=1),O14)+IF(AND($B$15=$D$22,$J$15=1),$O$15)+IF(AND($B$16=$D$22,$J$16=1),$O$16)+IF(AND($B$17=$D$22,$J$17=1),$O$17)+IF(AND($B$18=$D$22,$J$18=1),$O$18)</f>
        <v>0</v>
      </c>
      <c r="E24" s="1725"/>
      <c r="F24" s="275">
        <f>IF(AND($B$12=$F$22,$J$12=1),$O$12,0)+IF(AND($B$13=$F$22,$J$13=1),$O$13)+IF(AND($B$14=$F$22,$J$14=1),$O$14)+IF(AND($B$15=$F$22,$J$15=1),$O$15)+IF(AND($B$16=$F$22,$J$16=1),$O$16)+IF(AND($B$17=$F$22,$J$17=1),$O$17)+IF(AND($B$18=$F$22,$J$18=1),$O$18)</f>
        <v>0</v>
      </c>
      <c r="G24" s="1725">
        <f>IF(AND($B$12=$G$22,$J$12=1),$O$12,0)+IF(AND($B$13=$G$22,$J$13=1),$O$13)+IF(AND($B$14=$G$22,$J$14=1),$O$14)+IF(AND($B$15=$G$22,$J$15=1),$O$15)+IF(AND($B$16=$G$22,$J$16=1),$O$16)+IF(AND($B$17=$G$22,$J$17=1),$O$17)+IF(AND($B$18=$G$22,$J$18=1),$O$18)</f>
        <v>0</v>
      </c>
      <c r="H24" s="1725"/>
      <c r="I24" s="275">
        <f>IF(AND($B$12=$I$22,$J$12=1),$O$12,0)+IF(AND($B$13=$I$22,$J$13=1),$O$13)+IF(AND($B$14=$I$22,$J$14=1),$O$14)+IF(AND($B$15=$I$22,$J$15=1),$O$15)+IF(AND($B$16=$I$22,$J$16=1),$O$16)+IF(AND($B$17=$I$22,$J$17=1),$O$17)+IF(AND($B$18=$I$22,$J$18=1),$O$18)</f>
        <v>0</v>
      </c>
      <c r="J24" s="1725">
        <f>IF(AND($B$12=$J$22,$J$12=1),$O12,0)+IF(AND($B$13=$J$22,$J$13=1),$O$13)+IF(AND($B$14=$J$22,$J$14=1),$O$14)+IF(AND($B$15=$J$22,$J$15=1),$O$15)+IF(AND($B$16=$J$22,$J$16=1),$O$16)+IF(AND($B$17=$J$22,$J$17=1),$O$17)+IF(AND($B$18=$J$22,$J$18=1),$O$18)</f>
        <v>0</v>
      </c>
      <c r="K24" s="1725"/>
      <c r="L24" s="1725">
        <f>IF(AND($B$12=$L$22,$J$12=1),$O$12,0)+IF(AND($B$13=$L$22,$J$13=1),$O$13)+IF(AND($B$14=$L$22,$J$14=1),$O$14)+IF(AND($B$15=$L$22,$J$15=1),$O$15)+IF(AND($B$16=$L$22,$J$16=1),$O$16)+IF(AND($B$17=$L$22,$J$17=1),$O$17)+IF(AND($B$18=$L$22,$J$18=1),$O$18)</f>
        <v>0</v>
      </c>
      <c r="M24" s="1725"/>
      <c r="N24" s="1725">
        <f>IF(AND($B$12=$N$22,$J$12=1),$O$12,0)+IF(AND($B$13=$N$22,$J$13=1),$O$13)+IF(AND($B$14=$N$22,$J$14=1),$O$14)+IF(AND($B$15=$N$22,$J$15=1),$O$15)+IF(AND($B$16=$N$22,$J$16=1),$O$16)+IF(AND($B$17=$N$22,$J$17=1),$O$17)+IF(AND($B$18=$N$22,$J$18=1),$O$18)</f>
        <v>0</v>
      </c>
      <c r="O24" s="1725"/>
      <c r="P24" s="276"/>
      <c r="Q24" s="277"/>
      <c r="R24" s="277"/>
      <c r="S24" s="278"/>
      <c r="T24" s="278"/>
      <c r="U24" s="278"/>
      <c r="V24" s="278"/>
    </row>
    <row r="25" spans="1:22" ht="18.75" customHeight="1">
      <c r="A25" s="176" t="s">
        <v>775</v>
      </c>
      <c r="B25" s="1725">
        <f t="shared" si="0"/>
        <v>0</v>
      </c>
      <c r="C25" s="1725"/>
      <c r="D25" s="1725">
        <f>IF(AND($B$12=$D$22,$J$12=2),$O$12,0)+IF(AND($B$13=$D$22,$J$13=2),$O$13)+IF(AND($B$14=$D$22,$J$14=2),O15)+IF(AND($B$15=$D$22,$J$15=2),$O$15)+IF(AND($B$16=$D$22,$J$16=2),$O$16)+IF(AND($B$17=$D$22,$J$17=2),$O$17)+IF(AND($B$18=$D$22,$J$18=2),$O$18)</f>
        <v>0</v>
      </c>
      <c r="E25" s="1725"/>
      <c r="F25" s="279"/>
      <c r="G25" s="1725">
        <f>IF(AND($B$12=$G$22,$J$12=2),$O$12,0)+IF(AND($B$13=$G$22,$J$13=2),$O$13)+IF(AND($B$14=$G$22,$J$14=2),$O$14)+IF(AND($B$15=$G$22,$J$15=2),$O$15)+IF(AND($B$16=$G$22,$J$16=2),$O$16)+IF(AND($B$17=$G$22,$J$17=2),$O$17)+IF(AND($B$18=$G$22,$J$18=2),$O$18)</f>
        <v>0</v>
      </c>
      <c r="H25" s="1725"/>
      <c r="I25" s="275">
        <f>IF(AND($B$12=$I$22,$J$12=2),$O$12,0)+IF(AND($B$13=$I$22,$J$13=2),$O$13)+IF(AND($B$14=$I$22,$J$14=2),$O$14)+IF(AND($B$15=$I$22,$J$15=2),$O$15)+IF(AND($B$16=$I$22,$J$16=2),$O$16)+IF(AND($B$17=$I$22,$J$17=2),$O$17)+IF(AND($B$18=$I$22,$J$18=2),$O$18)</f>
        <v>0</v>
      </c>
      <c r="J25" s="1725">
        <f>IF(AND($B$12=$J$22,$J$12=2),$O13,0)+IF(AND($B$13=$J$22,$J$13=2),$O$13)+IF(AND($B$14=$J$22,$J$14=2),$O$14)+IF(AND($B$15=$J$22,$J$15=2),$O$15)+IF(AND($B$16=$J$22,$J$16=2),$O$16)+IF(AND($B$17=$J$22,$J$17=2),$O$17)+IF(AND($B$18=$J$22,$J$18=2),$O$18)</f>
        <v>0</v>
      </c>
      <c r="K25" s="1725"/>
      <c r="L25" s="1725">
        <f>IF(AND($B$12=$L$22,$J$12=2),$O$12,0)+IF(AND($B$13=$L$22,$J$13=2),$O$13)+IF(AND($B$14=$L$22,$J$14=2),$O$14)+IF(AND($B$15=$L$22,$J$15=2),$O$15)+IF(AND($B$16=$L$22,$J$16=2),$O$16)+IF(AND($B$17=$L$22,$J$17=2),$O$17)+IF(AND($B$18=$L$22,$J$18=2),$O$18)</f>
        <v>0</v>
      </c>
      <c r="M25" s="1725"/>
      <c r="N25" s="1733"/>
      <c r="O25" s="1733"/>
      <c r="P25" s="276"/>
      <c r="Q25" s="277"/>
      <c r="R25" s="277"/>
      <c r="S25" s="278"/>
      <c r="T25" s="278"/>
      <c r="U25" s="278"/>
      <c r="V25" s="278"/>
    </row>
    <row r="26" spans="1:22" ht="18.75" customHeight="1">
      <c r="A26" s="176" t="s">
        <v>776</v>
      </c>
      <c r="B26" s="1725">
        <f t="shared" si="0"/>
        <v>0</v>
      </c>
      <c r="C26" s="1725"/>
      <c r="D26" s="1725">
        <f>IF(AND($B$12=$D$22,$J$12=3),$O$12,0)+IF(AND($B$13=$D$22,$J$13=3),$O$13)+IF(AND($B$14=$D$22,$J$14=3),O16)+IF(AND($B$15=$D$22,$J$15=3),$O$15)+IF(AND($B$16=$D$22,$J$16=3),$O$16)+IF(AND($B$17=$D$22,$J$17=3),$O$17)+IF(AND($B$18=$D$22,$J$18=3),$O$18)</f>
        <v>0</v>
      </c>
      <c r="E26" s="1725"/>
      <c r="F26" s="279"/>
      <c r="G26" s="1725">
        <f>IF(AND($B$12=$G$22,$J$12=3),$O$12,0)+IF(AND($B$13=$G$22,$J$13=3),$O$13)+IF(AND($B$14=$G$22,$J$14=3),$O$14)+IF(AND($B$15=$G$22,$J$15=3),$O$15)+IF(AND($B$16=$G$22,$J$16=3),$O$16)+IF(AND($B$17=$G$22,$J$17=3),$O$17)+IF(AND($B$18=$G$22,$J$18=3),$O$18)</f>
        <v>0</v>
      </c>
      <c r="H26" s="1725"/>
      <c r="I26" s="275">
        <f>IF(AND($B$12=$I$22,$J$12=3),$O$12,0)+IF(AND($B$13=$I$22,$J$13=3),$O$13)+IF(AND($B$14=$I$22,$J$14=3),$O$14)+IF(AND($B$15=$I$22,$J$15=3),$O$15)+IF(AND($B$16=$I$22,$J$16=3),$O$16)+IF(AND($B$17=$I$22,$J$17=3),$O$17)+IF(AND($B$18=$I$22,$J$18=3),$O$18)</f>
        <v>0</v>
      </c>
      <c r="J26" s="1725">
        <f>IF(AND($B$12=$J$22,$J$12=3),$O14,0)+IF(AND($B$13=$J$22,$J$13=3),$O$13)+IF(AND($B$14=$J$22,$J$14=3),$O$14)+IF(AND($B$15=$J$22,$J$15=3),$O$15)+IF(AND($B$16=$J$22,$J$16=3),$O$16)+IF(AND($B$17=$J$22,$J$17=3),$O$17)+IF(AND($B$18=$J$22,$J$18=3),$O$18)</f>
        <v>0</v>
      </c>
      <c r="K26" s="1725"/>
      <c r="L26" s="1725">
        <f>IF(AND($B$12=$L$22,$J$12=3),$O$12,0)+IF(AND($B$13=$L$22,$J$13=3),$O$13)+IF(AND($B$14=$L$22,$J$14=3),$O$14)+IF(AND($B$15=$L$22,$J$15=3),$O$15)+IF(AND($B$16=$L$22,$J$16=3),$O$16)+IF(AND($B$17=$L$22,$J$17=3),$O$17)+IF(AND($B$18=$L$22,$J$18=3),$O$18)</f>
        <v>0</v>
      </c>
      <c r="M26" s="1725"/>
      <c r="N26" s="1733"/>
      <c r="O26" s="1733"/>
      <c r="P26" s="276"/>
      <c r="Q26" s="277"/>
      <c r="R26" s="277"/>
      <c r="S26" s="278"/>
      <c r="T26" s="278"/>
      <c r="U26" s="278"/>
      <c r="V26" s="278"/>
    </row>
    <row r="27" spans="1:22" ht="18.75" customHeight="1">
      <c r="A27" s="176" t="s">
        <v>777</v>
      </c>
      <c r="B27" s="1725">
        <f t="shared" si="0"/>
        <v>0</v>
      </c>
      <c r="C27" s="1725"/>
      <c r="D27" s="1725">
        <f>IF(AND($B$12=$D$22,$J$12=4),$O$12,0)+IF(AND($B$13=$D$22,$J$13=4),$O$13)+IF(AND($B$14=$D$22,$J$14=4),O17)+IF(AND($B$15=$D$22,$J$15=4),$O$15)+IF(AND($B$16=$D$22,$J$16=4),$O$16)+IF(AND($B$17=$D$22,$J$17=4),$O$17)+IF(AND($B$18=$D$22,$J$18=4),$O$18)</f>
        <v>0</v>
      </c>
      <c r="E27" s="1725"/>
      <c r="F27" s="279"/>
      <c r="G27" s="1725">
        <f>IF(AND($B$12=$G$22,$J$12=4),$O$12,0)+IF(AND($B$13=$G$22,$J$13=4),$O$13)+IF(AND($B$14=$G$22,$J$14=4),$O$14)+IF(AND($B$15=$G$22,$J$15=4),$O$15)+IF(AND($B$16=$G$22,$J$16=4),$O$16)+IF(AND($B$17=$G$22,$J$17=4),$O$17)+IF(AND($B$18=$G$22,$J$18=4),$O$18)</f>
        <v>0</v>
      </c>
      <c r="H27" s="1725"/>
      <c r="I27" s="275">
        <f>IF(AND($B$12=$I$22,$J$12=4),$O$12,0)+IF(AND($B$13=$I$22,$J$13=4),$O$13)+IF(AND($B$14=$I$22,$J$14=4),$O$14)+IF(AND($B$15=$I$22,$J$15=4),$O$15)+IF(AND($B$16=$I$22,$J$16=4),$O$16)+IF(AND($B$17=$I$22,$J$17=4),$O$17)+IF(AND($B$18=$I$22,$J$18=4),$O$18)</f>
        <v>0</v>
      </c>
      <c r="J27" s="1725">
        <f>IF(AND($B$12=$J$22,$J$12=4),$O15,0)+IF(AND($B$13=$J$22,$J$13=4),$O$13)+IF(AND($B$14=$J$22,$J$14=4),$O$14)+IF(AND($B$15=$J$22,$J$15=4),$O$15)+IF(AND($B$16=$J$22,$J$16=4),$O$16)+IF(AND($B$17=$J$22,$J$17=4),$O$17)+IF(AND($B$18=$J$22,$J$18=4),$O$18)</f>
        <v>0</v>
      </c>
      <c r="K27" s="1725"/>
      <c r="L27" s="1725">
        <f>IF(AND($B$12=$L$22,$J$12=4),$O$12,0)+IF(AND($B$13=$L$22,$J$13=4),$O$13)+IF(AND($B$14=$L$22,$J$14=4),$O$14)+IF(AND($B$15=$L$22,$J$15=4),$O$15)+IF(AND($B$16=$L$22,$J$16=4),$O$16)+IF(AND($B$17=$L$22,$J$17=4),$O$17)+IF(AND($B$18=$L$22,$J$18=4),$O$18)</f>
        <v>0</v>
      </c>
      <c r="M27" s="1725"/>
      <c r="N27" s="1733"/>
      <c r="O27" s="1733"/>
      <c r="P27" s="276"/>
      <c r="Q27" s="277"/>
      <c r="R27" s="277"/>
      <c r="S27" s="278"/>
      <c r="T27" s="278"/>
      <c r="U27" s="278"/>
      <c r="V27" s="278"/>
    </row>
    <row r="28" spans="1:22" ht="18.75" customHeight="1">
      <c r="A28" s="176" t="s">
        <v>778</v>
      </c>
      <c r="B28" s="1725">
        <f t="shared" si="0"/>
        <v>0</v>
      </c>
      <c r="C28" s="1725"/>
      <c r="D28" s="1725">
        <f>IF(AND($B$12=$D$22,$J$12=5),$O$12,0)+IF(AND($B$13=$D$22,$J$13=5),$O$13)+IF(AND($B$14=$D$22,$J$14=5),O18)+IF(AND($B$15=$D$22,$J$15=5),$O$15)+IF(AND($B$16=$D$22,$J$16=5),$O$16)+IF(AND($B$17=$D$22,$J$17=5),$O$17)+IF(AND($B$18=$D$22,$J$18=5),$O$18)</f>
        <v>0</v>
      </c>
      <c r="E28" s="1725"/>
      <c r="F28" s="279"/>
      <c r="G28" s="1725">
        <f>IF(AND($B$12=$G$22,$J$12=5),$O$12,0)+IF(AND($B$13=$G$22,$J$13=5),$O$13)+IF(AND($B$14=$G$22,$J$14=5),$O$14)+IF(AND($B$15=$G$22,$J$15=5),$O$15)+IF(AND($B$16=$G$22,$J$16=5),$O$16)+IF(AND($B$17=$G$22,$J$17=5),$O$17)+IF(AND($B$18=$G$22,$J$18=5),$O$18)</f>
        <v>0</v>
      </c>
      <c r="H28" s="1725"/>
      <c r="I28" s="275">
        <f>IF(AND($B$12=$I$22,$J$12=5),$O$12,0)+IF(AND($B$13=$I$22,$J$13=5),$O$13)+IF(AND($B$14=$I$22,$J$14=5),$O$14)+IF(AND($B$15=$I$22,$J$15=5),$O$15)+IF(AND($B$16=$I$22,$J$16=5),$O$16)+IF(AND($B$17=$I$22,$J$17=5),$O$17)+IF(AND($B$18=$I$22,$J$18=5),$O$18)</f>
        <v>0</v>
      </c>
      <c r="J28" s="1725">
        <f>IF(AND($B$12=$J$22,$J$12=5),$O16,0)+IF(AND($B$13=$J$22,$J$13=5),$O$13)+IF(AND($B$14=$J$22,$J$14=5),$O$14)+IF(AND($B$15=$J$22,$J$15=5),$O$15)+IF(AND($B$16=$J$22,$J$16=5),$O$16)+IF(AND($B$17=$J$22,$J$17=5),$O$17)+IF(AND($B$18=$J$22,$J$18=5),$O$18)</f>
        <v>0</v>
      </c>
      <c r="K28" s="1725"/>
      <c r="L28" s="1725">
        <f>IF(AND($B$12=$L$22,$J$12=5),$O$12,0)+IF(AND($B$13=$L$22,$J$13=5),$O$13)+IF(AND($B$14=$L$22,$J$14=5),$O$14)+IF(AND($B$15=$L$22,$J$15=5),$O$15)+IF(AND($B$16=$L$22,$J$16=5),$O$16)+IF(AND($B$17=$L$22,$J$17=5),$O$17)+IF(AND($B$18=$L$22,$J$18=5),$O$18)</f>
        <v>0</v>
      </c>
      <c r="M28" s="1725"/>
      <c r="N28" s="1733"/>
      <c r="O28" s="1733"/>
      <c r="P28" s="276"/>
      <c r="Q28" s="277"/>
      <c r="R28" s="277"/>
      <c r="S28" s="278"/>
      <c r="T28" s="278"/>
      <c r="U28" s="278"/>
      <c r="V28" s="278"/>
    </row>
    <row r="29" spans="1:22" ht="18.75" customHeight="1">
      <c r="A29" s="176" t="s">
        <v>779</v>
      </c>
      <c r="B29" s="1725">
        <f t="shared" si="0"/>
        <v>0</v>
      </c>
      <c r="C29" s="1725"/>
      <c r="D29" s="1725">
        <f>IF(AND($B$12=$D$22,$J$12=6),$O$12,0)+IF(AND($B$13=$D$22,$J$13=6),$O$13)+IF(AND($B$14=$D$22,$J$14=6),O16)+IF(AND($B$15=$D$22,$J$15=6),$O$15)+IF(AND($B$16=$D$22,$J$16=6),$O$16)+IF(AND($B$17=$D$22,$J$17=6),$O$17)+IF(AND($B$18=$D$22,$J$18=6),$O$18)</f>
        <v>0</v>
      </c>
      <c r="E29" s="1725"/>
      <c r="F29" s="279"/>
      <c r="G29" s="1725">
        <f>IF(AND($B$12=$G$22,$J$12=6),$O$12,0)+IF(AND($B$13=$G$22,$J$13=6),$O$13)+IF(AND($B$14=$G$22,$J$14=6),$O$14)+IF(AND($B$15=$G$22,$J$15=6),$O$15)+IF(AND($B$16=$G$22,$J$16=6),$O$16)+IF(AND($B$17=$G$22,$J$17=6),$O$17)+IF(AND($B$18=$G$22,$J$18=6),$O$18)</f>
        <v>0</v>
      </c>
      <c r="H29" s="1725"/>
      <c r="I29" s="275">
        <f>IF(AND($B$12=$I$22,$J$12=6),$O$12,0)+IF(AND($B$13=$I$22,$J$13=6),$O$13)+IF(AND($B$14=$I$22,$J$14=6),$O$14)+IF(AND($B$15=$I$22,$J$15=6),$O$15)+IF(AND($B$16=$I$22,$J$16=6),$O$16)+IF(AND($B$17=$I$22,$J$17=6),$O$17)+IF(AND($B$18=$I$22,$J$18=6),$O$18)</f>
        <v>0</v>
      </c>
      <c r="J29" s="1725">
        <f>IF(AND($B$12=$J$22,$J$12=6),$O14,0)+IF(AND($B$13=$J$22,$J$13=6),$O$13)+IF(AND($B$14=$J$22,$J$14=6),$O$14)+IF(AND($B$15=$J$22,$J$15=6),$O$15)+IF(AND($B$16=$J$22,$J$16=6),$O$16)+IF(AND($B$17=$J$22,$J$17=6),$O$17)+IF(AND($B$18=$J$22,$J$18=6),$O$18)</f>
        <v>0</v>
      </c>
      <c r="K29" s="1725"/>
      <c r="L29" s="1725">
        <f>IF(AND($B$12=$L$22,$J$12=6),$O$12,0)+IF(AND($B$13=$L$22,$J$13=6),$O$13)+IF(AND($B$14=$L$22,$J$14=6),$O$14)+IF(AND($B$15=$L$22,$J$15=6),$O$15)+IF(AND($B$16=$L$22,$J$16=6),$O$16)+IF(AND($B$17=$L$22,$J$17=6),$O$17)+IF(AND($B$18=$L$22,$J$18=6),$O$18)</f>
        <v>0</v>
      </c>
      <c r="M29" s="1725"/>
      <c r="N29" s="1733"/>
      <c r="O29" s="1733"/>
      <c r="P29" s="276"/>
      <c r="Q29" s="277"/>
      <c r="R29" s="277"/>
      <c r="S29" s="278"/>
      <c r="T29" s="278"/>
      <c r="U29" s="278"/>
      <c r="V29" s="278"/>
    </row>
    <row r="30" spans="1:18" ht="18.75" customHeight="1">
      <c r="A30" s="1745" t="s">
        <v>780</v>
      </c>
      <c r="B30" s="1746"/>
      <c r="C30" s="1746"/>
      <c r="D30" s="1746"/>
      <c r="E30" s="1746"/>
      <c r="F30" s="1746"/>
      <c r="G30" s="1746"/>
      <c r="H30" s="1746"/>
      <c r="I30" s="1746"/>
      <c r="J30" s="1746"/>
      <c r="K30" s="1746"/>
      <c r="L30" s="1746"/>
      <c r="M30" s="1746"/>
      <c r="N30" s="1746"/>
      <c r="O30" s="1746"/>
      <c r="P30" s="1747"/>
      <c r="Q30" s="280"/>
      <c r="R30" s="280"/>
    </row>
    <row r="31" spans="1:16" ht="15.75" customHeight="1">
      <c r="A31" s="1744" t="s">
        <v>781</v>
      </c>
      <c r="B31" s="526" t="s">
        <v>782</v>
      </c>
      <c r="C31" s="526"/>
      <c r="D31" s="526" t="s">
        <v>783</v>
      </c>
      <c r="E31" s="526"/>
      <c r="F31" s="664" t="s">
        <v>784</v>
      </c>
      <c r="G31" s="664"/>
      <c r="H31" s="664" t="s">
        <v>785</v>
      </c>
      <c r="I31" s="664"/>
      <c r="J31" s="664" t="s">
        <v>786</v>
      </c>
      <c r="K31" s="664"/>
      <c r="L31" s="526" t="s">
        <v>787</v>
      </c>
      <c r="M31" s="526"/>
      <c r="N31" s="526"/>
      <c r="O31" s="526"/>
      <c r="P31" s="526"/>
    </row>
    <row r="32" spans="1:16" ht="15" customHeight="1">
      <c r="A32" s="1744"/>
      <c r="B32" s="526"/>
      <c r="C32" s="526"/>
      <c r="D32" s="526"/>
      <c r="E32" s="526"/>
      <c r="F32" s="664"/>
      <c r="G32" s="664"/>
      <c r="H32" s="664"/>
      <c r="I32" s="664"/>
      <c r="J32" s="664"/>
      <c r="K32" s="664"/>
      <c r="L32" s="526" t="s">
        <v>788</v>
      </c>
      <c r="M32" s="526"/>
      <c r="N32" s="526"/>
      <c r="O32" s="526" t="s">
        <v>789</v>
      </c>
      <c r="P32" s="526"/>
    </row>
    <row r="33" spans="1:16" ht="18.75" customHeight="1">
      <c r="A33" s="273"/>
      <c r="B33" s="1510"/>
      <c r="C33" s="1510"/>
      <c r="D33" s="1521"/>
      <c r="E33" s="1521"/>
      <c r="F33" s="1521"/>
      <c r="G33" s="1521"/>
      <c r="H33" s="1521"/>
      <c r="I33" s="1521"/>
      <c r="J33" s="1521"/>
      <c r="K33" s="1521"/>
      <c r="L33" s="1521"/>
      <c r="M33" s="1521"/>
      <c r="N33" s="1521"/>
      <c r="O33" s="1521"/>
      <c r="P33" s="1521"/>
    </row>
    <row r="34" spans="1:16" ht="18.75" customHeight="1">
      <c r="A34" s="273"/>
      <c r="B34" s="1510"/>
      <c r="C34" s="1510"/>
      <c r="D34" s="1521"/>
      <c r="E34" s="1521"/>
      <c r="F34" s="1521"/>
      <c r="G34" s="1521"/>
      <c r="H34" s="1521"/>
      <c r="I34" s="1521"/>
      <c r="J34" s="1521"/>
      <c r="K34" s="1521"/>
      <c r="L34" s="1521"/>
      <c r="M34" s="1521"/>
      <c r="N34" s="1521"/>
      <c r="O34" s="1521"/>
      <c r="P34" s="1521"/>
    </row>
    <row r="35" spans="1:16" ht="18.75" customHeight="1">
      <c r="A35" s="273"/>
      <c r="B35" s="1510"/>
      <c r="C35" s="1510"/>
      <c r="D35" s="1521"/>
      <c r="E35" s="1521"/>
      <c r="F35" s="1521"/>
      <c r="G35" s="1521"/>
      <c r="H35" s="1521"/>
      <c r="I35" s="1521"/>
      <c r="J35" s="1521"/>
      <c r="K35" s="1521"/>
      <c r="L35" s="1521"/>
      <c r="M35" s="1521"/>
      <c r="N35" s="1521"/>
      <c r="O35" s="1521"/>
      <c r="P35" s="1521"/>
    </row>
    <row r="36" spans="1:16" ht="18.75" customHeight="1">
      <c r="A36" s="273"/>
      <c r="B36" s="1510"/>
      <c r="C36" s="1510"/>
      <c r="D36" s="1521"/>
      <c r="E36" s="1521"/>
      <c r="F36" s="1521"/>
      <c r="G36" s="1521"/>
      <c r="H36" s="1521"/>
      <c r="I36" s="1521"/>
      <c r="J36" s="1521"/>
      <c r="K36" s="1521"/>
      <c r="L36" s="1521"/>
      <c r="M36" s="1521"/>
      <c r="N36" s="1521"/>
      <c r="O36" s="1521"/>
      <c r="P36" s="1521"/>
    </row>
    <row r="37" spans="1:16" ht="18.75" customHeight="1">
      <c r="A37" s="483"/>
      <c r="B37" s="1510"/>
      <c r="C37" s="1510"/>
      <c r="D37" s="1521"/>
      <c r="E37" s="1521"/>
      <c r="F37" s="1521"/>
      <c r="G37" s="1521"/>
      <c r="H37" s="1521"/>
      <c r="I37" s="1521"/>
      <c r="J37" s="1521"/>
      <c r="K37" s="1521"/>
      <c r="L37" s="1521"/>
      <c r="M37" s="1521"/>
      <c r="N37" s="1521"/>
      <c r="O37" s="1521"/>
      <c r="P37" s="1521"/>
    </row>
    <row r="38" spans="1:16" ht="18.75" customHeight="1">
      <c r="A38" s="483"/>
      <c r="B38" s="1510"/>
      <c r="C38" s="1510"/>
      <c r="D38" s="1521"/>
      <c r="E38" s="1521"/>
      <c r="F38" s="1521"/>
      <c r="G38" s="1521"/>
      <c r="H38" s="1521"/>
      <c r="I38" s="1521"/>
      <c r="J38" s="1521"/>
      <c r="K38" s="1521"/>
      <c r="L38" s="1521"/>
      <c r="M38" s="1521"/>
      <c r="N38" s="1521"/>
      <c r="O38" s="1521"/>
      <c r="P38" s="1521"/>
    </row>
    <row r="39" spans="1:16" ht="14.25">
      <c r="A39" s="1754" t="s">
        <v>790</v>
      </c>
      <c r="B39" s="1754"/>
      <c r="C39" s="1754"/>
      <c r="D39" s="1754"/>
      <c r="E39" s="1754"/>
      <c r="F39" s="1754"/>
      <c r="G39" s="1754"/>
      <c r="H39" s="1754"/>
      <c r="I39" s="1754"/>
      <c r="J39" s="1754"/>
      <c r="K39" s="1754"/>
      <c r="L39" s="1754"/>
      <c r="M39" s="1754"/>
      <c r="N39" s="1754"/>
      <c r="O39" s="1754"/>
      <c r="P39" s="1754"/>
    </row>
    <row r="40" spans="1:16" ht="18.75">
      <c r="A40" s="1759" t="s">
        <v>791</v>
      </c>
      <c r="B40" s="1760"/>
      <c r="C40" s="1760"/>
      <c r="D40" s="1760"/>
      <c r="E40" s="1760"/>
      <c r="F40" s="1760"/>
      <c r="G40" s="1760"/>
      <c r="H40" s="1760"/>
      <c r="I40" s="1760"/>
      <c r="J40" s="1760"/>
      <c r="K40" s="1760"/>
      <c r="L40" s="1760"/>
      <c r="M40" s="1760"/>
      <c r="N40" s="1760"/>
      <c r="O40" s="1760"/>
      <c r="P40" s="1761"/>
    </row>
    <row r="41" spans="1:16" ht="18.75">
      <c r="A41" s="1752"/>
      <c r="B41" s="1679"/>
      <c r="C41" s="1679"/>
      <c r="D41" s="1679"/>
      <c r="E41" s="1679"/>
      <c r="F41" s="1679"/>
      <c r="G41" s="1679"/>
      <c r="H41" s="1679"/>
      <c r="I41" s="1679"/>
      <c r="J41" s="1679"/>
      <c r="K41" s="1679"/>
      <c r="L41" s="1679"/>
      <c r="M41" s="1679"/>
      <c r="N41" s="1679"/>
      <c r="O41" s="1679"/>
      <c r="P41" s="1753"/>
    </row>
    <row r="42" spans="1:16" ht="30" customHeight="1">
      <c r="A42" s="527" t="s">
        <v>792</v>
      </c>
      <c r="B42" s="528"/>
      <c r="C42" s="528"/>
      <c r="D42" s="528"/>
      <c r="E42" s="528"/>
      <c r="F42" s="528"/>
      <c r="G42" s="528"/>
      <c r="H42" s="528"/>
      <c r="I42" s="528"/>
      <c r="J42" s="528"/>
      <c r="K42" s="528"/>
      <c r="L42" s="528"/>
      <c r="M42" s="528"/>
      <c r="N42" s="528"/>
      <c r="O42" s="528"/>
      <c r="P42" s="529"/>
    </row>
    <row r="43" spans="1:16" ht="12" customHeight="1">
      <c r="A43" s="527"/>
      <c r="B43" s="528"/>
      <c r="C43" s="528"/>
      <c r="D43" s="528"/>
      <c r="E43" s="528"/>
      <c r="F43" s="528"/>
      <c r="G43" s="528"/>
      <c r="H43" s="528"/>
      <c r="I43" s="528"/>
      <c r="J43" s="528"/>
      <c r="K43" s="528"/>
      <c r="L43" s="528"/>
      <c r="M43" s="528"/>
      <c r="N43" s="528"/>
      <c r="O43" s="528"/>
      <c r="P43" s="529"/>
    </row>
    <row r="44" spans="1:16" ht="30" customHeight="1">
      <c r="A44" s="527" t="s">
        <v>793</v>
      </c>
      <c r="B44" s="528"/>
      <c r="C44" s="528"/>
      <c r="D44" s="528"/>
      <c r="E44" s="528"/>
      <c r="F44" s="528"/>
      <c r="G44" s="528"/>
      <c r="H44" s="528"/>
      <c r="I44" s="528"/>
      <c r="J44" s="528"/>
      <c r="K44" s="528"/>
      <c r="L44" s="528"/>
      <c r="M44" s="528"/>
      <c r="N44" s="528"/>
      <c r="O44" s="528"/>
      <c r="P44" s="529"/>
    </row>
    <row r="45" spans="1:16" ht="21.75" customHeight="1">
      <c r="A45" s="1751" t="s">
        <v>794</v>
      </c>
      <c r="B45" s="1684"/>
      <c r="C45" s="1684"/>
      <c r="D45" s="1684"/>
      <c r="E45" s="1684"/>
      <c r="F45" s="1684"/>
      <c r="G45" s="1684"/>
      <c r="H45" s="1684"/>
      <c r="I45" s="1684"/>
      <c r="J45" s="1684"/>
      <c r="K45" s="1684"/>
      <c r="L45" s="1684"/>
      <c r="M45" s="1684"/>
      <c r="N45" s="1684"/>
      <c r="O45" s="1684"/>
      <c r="P45" s="1750"/>
    </row>
    <row r="46" spans="1:16" ht="21.75" customHeight="1">
      <c r="A46" s="1751" t="s">
        <v>795</v>
      </c>
      <c r="B46" s="1684"/>
      <c r="C46" s="1684"/>
      <c r="D46" s="1684"/>
      <c r="E46" s="1684"/>
      <c r="F46" s="1684"/>
      <c r="G46" s="1684"/>
      <c r="H46" s="1684"/>
      <c r="I46" s="1684"/>
      <c r="J46" s="1684"/>
      <c r="K46" s="1684"/>
      <c r="L46" s="1684"/>
      <c r="M46" s="1684"/>
      <c r="N46" s="1684"/>
      <c r="O46" s="1684"/>
      <c r="P46" s="1750"/>
    </row>
    <row r="47" spans="1:16" ht="21.75" customHeight="1">
      <c r="A47" s="1751" t="s">
        <v>796</v>
      </c>
      <c r="B47" s="1684"/>
      <c r="C47" s="1684"/>
      <c r="D47" s="1684"/>
      <c r="E47" s="1684"/>
      <c r="F47" s="1684"/>
      <c r="G47" s="1684"/>
      <c r="H47" s="1684"/>
      <c r="I47" s="1684"/>
      <c r="J47" s="1684"/>
      <c r="K47" s="1684"/>
      <c r="L47" s="1684"/>
      <c r="M47" s="1684"/>
      <c r="N47" s="1684"/>
      <c r="O47" s="1684"/>
      <c r="P47" s="1750"/>
    </row>
    <row r="48" spans="1:16" ht="21.75" customHeight="1">
      <c r="A48" s="1751" t="s">
        <v>797</v>
      </c>
      <c r="B48" s="1684"/>
      <c r="C48" s="1684"/>
      <c r="D48" s="1684"/>
      <c r="E48" s="1684"/>
      <c r="F48" s="1684"/>
      <c r="G48" s="1684"/>
      <c r="H48" s="1684"/>
      <c r="I48" s="1684"/>
      <c r="J48" s="1684"/>
      <c r="K48" s="1684"/>
      <c r="L48" s="1684"/>
      <c r="M48" s="1684"/>
      <c r="N48" s="1684"/>
      <c r="O48" s="1684"/>
      <c r="P48" s="1750"/>
    </row>
    <row r="49" spans="1:16" ht="21.75" customHeight="1">
      <c r="A49" s="1756" t="s">
        <v>798</v>
      </c>
      <c r="B49" s="1757"/>
      <c r="C49" s="1757"/>
      <c r="D49" s="1757"/>
      <c r="E49" s="1757"/>
      <c r="F49" s="1757"/>
      <c r="G49" s="1757"/>
      <c r="H49" s="1757"/>
      <c r="I49" s="1757"/>
      <c r="J49" s="1757"/>
      <c r="K49" s="1757"/>
      <c r="L49" s="1757"/>
      <c r="M49" s="1757"/>
      <c r="N49" s="1757"/>
      <c r="O49" s="1757"/>
      <c r="P49" s="1758"/>
    </row>
    <row r="50" spans="1:16" ht="30" customHeight="1">
      <c r="A50" s="1751" t="s">
        <v>799</v>
      </c>
      <c r="B50" s="1684"/>
      <c r="C50" s="1684"/>
      <c r="D50" s="1684"/>
      <c r="E50" s="1684"/>
      <c r="F50" s="1684"/>
      <c r="G50" s="1684"/>
      <c r="H50" s="1684"/>
      <c r="I50" s="1684"/>
      <c r="J50" s="1684"/>
      <c r="K50" s="1684"/>
      <c r="L50" s="1684"/>
      <c r="M50" s="1684"/>
      <c r="N50" s="1684"/>
      <c r="O50" s="1684"/>
      <c r="P50" s="1750"/>
    </row>
    <row r="51" spans="1:16" ht="24" customHeight="1">
      <c r="A51" s="1751" t="s">
        <v>800</v>
      </c>
      <c r="B51" s="1684"/>
      <c r="C51" s="1684"/>
      <c r="D51" s="1684"/>
      <c r="E51" s="1684"/>
      <c r="F51" s="1684"/>
      <c r="G51" s="1684"/>
      <c r="H51" s="1684"/>
      <c r="I51" s="1684"/>
      <c r="J51" s="1684"/>
      <c r="K51" s="1684"/>
      <c r="L51" s="1684"/>
      <c r="M51" s="1684"/>
      <c r="N51" s="1684"/>
      <c r="O51" s="1684"/>
      <c r="P51" s="1750"/>
    </row>
    <row r="52" spans="1:16" ht="24" customHeight="1">
      <c r="A52" s="1751" t="s">
        <v>801</v>
      </c>
      <c r="B52" s="1684"/>
      <c r="C52" s="1684"/>
      <c r="D52" s="1684"/>
      <c r="E52" s="1684"/>
      <c r="F52" s="1684"/>
      <c r="G52" s="1684"/>
      <c r="H52" s="1684"/>
      <c r="I52" s="1684"/>
      <c r="J52" s="1684"/>
      <c r="K52" s="1684"/>
      <c r="L52" s="1684"/>
      <c r="M52" s="1684"/>
      <c r="N52" s="1684"/>
      <c r="O52" s="1684"/>
      <c r="P52" s="1750"/>
    </row>
    <row r="53" spans="1:16" ht="24" customHeight="1">
      <c r="A53" s="1751" t="s">
        <v>802</v>
      </c>
      <c r="B53" s="1684"/>
      <c r="C53" s="1684"/>
      <c r="D53" s="1684"/>
      <c r="E53" s="1684"/>
      <c r="F53" s="1684"/>
      <c r="G53" s="1684"/>
      <c r="H53" s="1684"/>
      <c r="I53" s="1684"/>
      <c r="J53" s="1684"/>
      <c r="K53" s="1684"/>
      <c r="L53" s="1684"/>
      <c r="M53" s="1684"/>
      <c r="N53" s="1684"/>
      <c r="O53" s="1684"/>
      <c r="P53" s="1750"/>
    </row>
    <row r="54" spans="1:16" ht="30" customHeight="1">
      <c r="A54" s="527" t="s">
        <v>803</v>
      </c>
      <c r="B54" s="528"/>
      <c r="C54" s="528"/>
      <c r="D54" s="528"/>
      <c r="E54" s="528"/>
      <c r="F54" s="528"/>
      <c r="G54" s="528"/>
      <c r="H54" s="528"/>
      <c r="I54" s="528"/>
      <c r="J54" s="528"/>
      <c r="K54" s="528"/>
      <c r="L54" s="528"/>
      <c r="M54" s="528"/>
      <c r="N54" s="528"/>
      <c r="O54" s="528"/>
      <c r="P54" s="529"/>
    </row>
    <row r="55" spans="1:16" ht="30" customHeight="1">
      <c r="A55" s="527" t="s">
        <v>804</v>
      </c>
      <c r="B55" s="528"/>
      <c r="C55" s="528"/>
      <c r="D55" s="528"/>
      <c r="E55" s="528"/>
      <c r="F55" s="528"/>
      <c r="G55" s="528"/>
      <c r="H55" s="528"/>
      <c r="I55" s="528"/>
      <c r="J55" s="528"/>
      <c r="K55" s="528"/>
      <c r="L55" s="528"/>
      <c r="M55" s="528"/>
      <c r="N55" s="528"/>
      <c r="O55" s="528"/>
      <c r="P55" s="529"/>
    </row>
    <row r="56" spans="1:16" ht="30" customHeight="1">
      <c r="A56" s="527" t="s">
        <v>805</v>
      </c>
      <c r="B56" s="528"/>
      <c r="C56" s="528"/>
      <c r="D56" s="528"/>
      <c r="E56" s="528"/>
      <c r="F56" s="528"/>
      <c r="G56" s="528"/>
      <c r="H56" s="528"/>
      <c r="I56" s="528"/>
      <c r="J56" s="528"/>
      <c r="K56" s="528"/>
      <c r="L56" s="528"/>
      <c r="M56" s="528"/>
      <c r="N56" s="528"/>
      <c r="O56" s="528"/>
      <c r="P56" s="529"/>
    </row>
    <row r="57" spans="1:16" ht="60" customHeight="1">
      <c r="A57" s="527" t="s">
        <v>806</v>
      </c>
      <c r="B57" s="528"/>
      <c r="C57" s="528"/>
      <c r="D57" s="528"/>
      <c r="E57" s="528"/>
      <c r="F57" s="528"/>
      <c r="G57" s="528"/>
      <c r="H57" s="528"/>
      <c r="I57" s="528"/>
      <c r="J57" s="528"/>
      <c r="K57" s="528"/>
      <c r="L57" s="528"/>
      <c r="M57" s="528"/>
      <c r="N57" s="528"/>
      <c r="O57" s="528"/>
      <c r="P57" s="529"/>
    </row>
    <row r="58" spans="1:16" ht="30" customHeight="1">
      <c r="A58" s="527" t="s">
        <v>807</v>
      </c>
      <c r="B58" s="528"/>
      <c r="C58" s="528"/>
      <c r="D58" s="528"/>
      <c r="E58" s="528"/>
      <c r="F58" s="528"/>
      <c r="G58" s="528"/>
      <c r="H58" s="528"/>
      <c r="I58" s="528"/>
      <c r="J58" s="528"/>
      <c r="K58" s="528"/>
      <c r="L58" s="528"/>
      <c r="M58" s="528"/>
      <c r="N58" s="528"/>
      <c r="O58" s="528"/>
      <c r="P58" s="529"/>
    </row>
    <row r="59" spans="1:16" ht="30" customHeight="1">
      <c r="A59" s="527" t="s">
        <v>808</v>
      </c>
      <c r="B59" s="528"/>
      <c r="C59" s="528"/>
      <c r="D59" s="528"/>
      <c r="E59" s="528"/>
      <c r="F59" s="528"/>
      <c r="G59" s="528"/>
      <c r="H59" s="528"/>
      <c r="I59" s="528"/>
      <c r="J59" s="528"/>
      <c r="K59" s="528"/>
      <c r="L59" s="528"/>
      <c r="M59" s="528"/>
      <c r="N59" s="528"/>
      <c r="O59" s="528"/>
      <c r="P59" s="529"/>
    </row>
    <row r="60" spans="1:16" ht="30" customHeight="1">
      <c r="A60" s="527" t="s">
        <v>809</v>
      </c>
      <c r="B60" s="528"/>
      <c r="C60" s="528"/>
      <c r="D60" s="528"/>
      <c r="E60" s="528"/>
      <c r="F60" s="528"/>
      <c r="G60" s="528"/>
      <c r="H60" s="528"/>
      <c r="I60" s="528"/>
      <c r="J60" s="528"/>
      <c r="K60" s="528"/>
      <c r="L60" s="528"/>
      <c r="M60" s="528"/>
      <c r="N60" s="528"/>
      <c r="O60" s="528"/>
      <c r="P60" s="529"/>
    </row>
    <row r="61" spans="1:16" ht="36" customHeight="1">
      <c r="A61" s="527" t="s">
        <v>810</v>
      </c>
      <c r="B61" s="528"/>
      <c r="C61" s="528"/>
      <c r="D61" s="528"/>
      <c r="E61" s="528"/>
      <c r="F61" s="528"/>
      <c r="G61" s="528"/>
      <c r="H61" s="528"/>
      <c r="I61" s="528"/>
      <c r="J61" s="528"/>
      <c r="K61" s="528"/>
      <c r="L61" s="528"/>
      <c r="M61" s="528"/>
      <c r="N61" s="528"/>
      <c r="O61" s="528"/>
      <c r="P61" s="529"/>
    </row>
    <row r="62" spans="1:16" ht="3.75" customHeight="1">
      <c r="A62" s="527"/>
      <c r="B62" s="528"/>
      <c r="C62" s="528"/>
      <c r="D62" s="528"/>
      <c r="E62" s="528"/>
      <c r="F62" s="528"/>
      <c r="G62" s="528"/>
      <c r="H62" s="528"/>
      <c r="I62" s="528"/>
      <c r="J62" s="528"/>
      <c r="K62" s="528"/>
      <c r="L62" s="528"/>
      <c r="M62" s="528"/>
      <c r="N62" s="528"/>
      <c r="O62" s="528"/>
      <c r="P62" s="529"/>
    </row>
    <row r="63" spans="1:16" s="282" customFormat="1" ht="36" customHeight="1">
      <c r="A63" s="85"/>
      <c r="B63" s="664" t="s">
        <v>747</v>
      </c>
      <c r="C63" s="664"/>
      <c r="D63" s="664"/>
      <c r="E63" s="664" t="s">
        <v>811</v>
      </c>
      <c r="F63" s="664"/>
      <c r="G63" s="664" t="s">
        <v>767</v>
      </c>
      <c r="H63" s="664"/>
      <c r="I63" s="281" t="s">
        <v>812</v>
      </c>
      <c r="J63" s="664" t="s">
        <v>813</v>
      </c>
      <c r="K63" s="664"/>
      <c r="L63" s="664" t="s">
        <v>771</v>
      </c>
      <c r="M63" s="664"/>
      <c r="N63" s="1617" t="s">
        <v>814</v>
      </c>
      <c r="O63" s="1617"/>
      <c r="P63" s="281" t="s">
        <v>770</v>
      </c>
    </row>
    <row r="64" spans="1:16" ht="17.25" customHeight="1">
      <c r="A64" s="43"/>
      <c r="B64" s="526" t="s">
        <v>772</v>
      </c>
      <c r="C64" s="526"/>
      <c r="D64" s="526"/>
      <c r="E64" s="526">
        <v>10</v>
      </c>
      <c r="F64" s="526"/>
      <c r="G64" s="526">
        <v>20</v>
      </c>
      <c r="H64" s="526"/>
      <c r="I64" s="67">
        <v>30</v>
      </c>
      <c r="J64" s="526">
        <v>31</v>
      </c>
      <c r="K64" s="526"/>
      <c r="L64" s="526">
        <v>42</v>
      </c>
      <c r="M64" s="526"/>
      <c r="N64" s="526">
        <v>40</v>
      </c>
      <c r="O64" s="526"/>
      <c r="P64" s="67">
        <v>41</v>
      </c>
    </row>
    <row r="65" spans="1:16" ht="19.5" customHeight="1">
      <c r="A65" s="43"/>
      <c r="B65" s="526" t="s">
        <v>815</v>
      </c>
      <c r="C65" s="526"/>
      <c r="D65" s="526"/>
      <c r="E65" s="526" t="s">
        <v>816</v>
      </c>
      <c r="F65" s="526"/>
      <c r="G65" s="526" t="s">
        <v>817</v>
      </c>
      <c r="H65" s="526"/>
      <c r="I65" s="67" t="s">
        <v>818</v>
      </c>
      <c r="J65" s="526" t="s">
        <v>819</v>
      </c>
      <c r="K65" s="526"/>
      <c r="L65" s="526" t="s">
        <v>817</v>
      </c>
      <c r="M65" s="526"/>
      <c r="N65" s="526" t="s">
        <v>820</v>
      </c>
      <c r="O65" s="526"/>
      <c r="P65" s="67" t="s">
        <v>820</v>
      </c>
    </row>
    <row r="66" spans="1:16" ht="6" customHeight="1">
      <c r="A66" s="558"/>
      <c r="B66" s="559"/>
      <c r="C66" s="559"/>
      <c r="D66" s="559"/>
      <c r="E66" s="559"/>
      <c r="F66" s="559"/>
      <c r="G66" s="559"/>
      <c r="H66" s="559"/>
      <c r="I66" s="559"/>
      <c r="J66" s="559"/>
      <c r="K66" s="559"/>
      <c r="L66" s="559"/>
      <c r="M66" s="559"/>
      <c r="N66" s="559"/>
      <c r="O66" s="559"/>
      <c r="P66" s="560"/>
    </row>
    <row r="67" spans="1:16" ht="23.25" customHeight="1">
      <c r="A67" s="527" t="s">
        <v>821</v>
      </c>
      <c r="B67" s="528"/>
      <c r="C67" s="528"/>
      <c r="D67" s="528"/>
      <c r="E67" s="528"/>
      <c r="F67" s="528"/>
      <c r="G67" s="528"/>
      <c r="H67" s="528"/>
      <c r="I67" s="528"/>
      <c r="J67" s="528"/>
      <c r="K67" s="528"/>
      <c r="L67" s="528"/>
      <c r="M67" s="528"/>
      <c r="N67" s="528"/>
      <c r="O67" s="528"/>
      <c r="P67" s="529"/>
    </row>
    <row r="68" spans="1:16" ht="27.75" customHeight="1">
      <c r="A68" s="1749" t="s">
        <v>822</v>
      </c>
      <c r="B68" s="1684"/>
      <c r="C68" s="1684"/>
      <c r="D68" s="1684"/>
      <c r="E68" s="1684"/>
      <c r="F68" s="1684"/>
      <c r="G68" s="1684"/>
      <c r="H68" s="1684"/>
      <c r="I68" s="1684"/>
      <c r="J68" s="1684"/>
      <c r="K68" s="1684"/>
      <c r="L68" s="1684"/>
      <c r="M68" s="1684"/>
      <c r="N68" s="1684"/>
      <c r="O68" s="1684"/>
      <c r="P68" s="1750"/>
    </row>
    <row r="69" spans="1:16" ht="27.75" customHeight="1">
      <c r="A69" s="527" t="s">
        <v>823</v>
      </c>
      <c r="B69" s="530"/>
      <c r="C69" s="530"/>
      <c r="D69" s="530"/>
      <c r="E69" s="530"/>
      <c r="F69" s="530"/>
      <c r="G69" s="530"/>
      <c r="H69" s="530"/>
      <c r="I69" s="530"/>
      <c r="J69" s="530"/>
      <c r="K69" s="530"/>
      <c r="L69" s="530"/>
      <c r="M69" s="530"/>
      <c r="N69" s="530"/>
      <c r="O69" s="530"/>
      <c r="P69" s="531"/>
    </row>
    <row r="70" spans="1:16" ht="27.75" customHeight="1">
      <c r="A70" s="1749" t="s">
        <v>824</v>
      </c>
      <c r="B70" s="1684"/>
      <c r="C70" s="1684"/>
      <c r="D70" s="1684"/>
      <c r="E70" s="1684"/>
      <c r="F70" s="1684"/>
      <c r="G70" s="1684"/>
      <c r="H70" s="1684"/>
      <c r="I70" s="1684"/>
      <c r="J70" s="1684"/>
      <c r="K70" s="1684"/>
      <c r="L70" s="1684"/>
      <c r="M70" s="1684"/>
      <c r="N70" s="1684"/>
      <c r="O70" s="1684"/>
      <c r="P70" s="1750"/>
    </row>
    <row r="71" spans="1:16" ht="27.75" customHeight="1">
      <c r="A71" s="1749" t="s">
        <v>458</v>
      </c>
      <c r="B71" s="1684"/>
      <c r="C71" s="1684"/>
      <c r="D71" s="1684"/>
      <c r="E71" s="1684"/>
      <c r="F71" s="1684"/>
      <c r="G71" s="1684"/>
      <c r="H71" s="1684"/>
      <c r="I71" s="1684"/>
      <c r="J71" s="1684"/>
      <c r="K71" s="1684"/>
      <c r="L71" s="1684"/>
      <c r="M71" s="1684"/>
      <c r="N71" s="1684"/>
      <c r="O71" s="1684"/>
      <c r="P71" s="1750"/>
    </row>
    <row r="72" spans="1:16" ht="27.75" customHeight="1">
      <c r="A72" s="394" t="s">
        <v>459</v>
      </c>
      <c r="B72" s="395"/>
      <c r="C72" s="395"/>
      <c r="D72" s="395"/>
      <c r="E72" s="395"/>
      <c r="F72" s="395"/>
      <c r="G72" s="395"/>
      <c r="H72" s="395"/>
      <c r="I72" s="395"/>
      <c r="J72" s="395"/>
      <c r="K72" s="395"/>
      <c r="L72" s="395"/>
      <c r="M72" s="395"/>
      <c r="N72" s="395"/>
      <c r="O72" s="395"/>
      <c r="P72" s="396"/>
    </row>
    <row r="73" spans="1:16" ht="27.75" customHeight="1">
      <c r="A73" s="394" t="s">
        <v>460</v>
      </c>
      <c r="B73" s="395"/>
      <c r="C73" s="395"/>
      <c r="D73" s="395"/>
      <c r="E73" s="395"/>
      <c r="F73" s="395"/>
      <c r="G73" s="395"/>
      <c r="H73" s="395"/>
      <c r="I73" s="395"/>
      <c r="J73" s="395"/>
      <c r="K73" s="395"/>
      <c r="L73" s="395"/>
      <c r="M73" s="395"/>
      <c r="N73" s="395"/>
      <c r="O73" s="395"/>
      <c r="P73" s="396"/>
    </row>
    <row r="74" spans="1:16" ht="27.75" customHeight="1">
      <c r="A74" s="394" t="s">
        <v>461</v>
      </c>
      <c r="B74" s="395"/>
      <c r="C74" s="395"/>
      <c r="D74" s="395"/>
      <c r="E74" s="395"/>
      <c r="F74" s="395"/>
      <c r="G74" s="395"/>
      <c r="H74" s="395"/>
      <c r="I74" s="395"/>
      <c r="J74" s="395"/>
      <c r="K74" s="395"/>
      <c r="L74" s="395"/>
      <c r="M74" s="395"/>
      <c r="N74" s="395"/>
      <c r="O74" s="395"/>
      <c r="P74" s="396"/>
    </row>
    <row r="75" spans="1:16" ht="27.75" customHeight="1">
      <c r="A75" s="397"/>
      <c r="B75" s="398"/>
      <c r="C75" s="398"/>
      <c r="D75" s="398"/>
      <c r="E75" s="398"/>
      <c r="F75" s="398"/>
      <c r="G75" s="398"/>
      <c r="H75" s="398"/>
      <c r="I75" s="398"/>
      <c r="J75" s="398"/>
      <c r="K75" s="398"/>
      <c r="L75" s="398"/>
      <c r="M75" s="398"/>
      <c r="N75" s="398"/>
      <c r="O75" s="398"/>
      <c r="P75" s="398"/>
    </row>
    <row r="76" spans="1:16" ht="13.5">
      <c r="A76" s="1661"/>
      <c r="B76" s="1661"/>
      <c r="C76" s="1661"/>
      <c r="D76" s="1661"/>
      <c r="E76" s="1661"/>
      <c r="F76" s="1661"/>
      <c r="G76" s="1661"/>
      <c r="H76" s="1661"/>
      <c r="I76" s="1661"/>
      <c r="J76" s="1661"/>
      <c r="K76" s="1661"/>
      <c r="L76" s="1661"/>
      <c r="M76" s="1661"/>
      <c r="N76" s="1661"/>
      <c r="O76" s="1661"/>
      <c r="P76" s="1661"/>
    </row>
  </sheetData>
  <sheetProtection/>
  <mergeCells count="221">
    <mergeCell ref="N28:O28"/>
    <mergeCell ref="A49:P49"/>
    <mergeCell ref="B28:C28"/>
    <mergeCell ref="D28:E28"/>
    <mergeCell ref="G28:H28"/>
    <mergeCell ref="J28:K28"/>
    <mergeCell ref="A40:P40"/>
    <mergeCell ref="A42:P42"/>
    <mergeCell ref="A44:P44"/>
    <mergeCell ref="A45:P45"/>
    <mergeCell ref="D26:E26"/>
    <mergeCell ref="G26:H26"/>
    <mergeCell ref="J26:K26"/>
    <mergeCell ref="B27:C27"/>
    <mergeCell ref="D27:E27"/>
    <mergeCell ref="G27:H27"/>
    <mergeCell ref="J27:K27"/>
    <mergeCell ref="A1:D1"/>
    <mergeCell ref="B65:D65"/>
    <mergeCell ref="A60:P60"/>
    <mergeCell ref="E63:F63"/>
    <mergeCell ref="N63:O63"/>
    <mergeCell ref="L63:M63"/>
    <mergeCell ref="J63:K63"/>
    <mergeCell ref="G63:H63"/>
    <mergeCell ref="A61:P61"/>
    <mergeCell ref="A56:P56"/>
    <mergeCell ref="A68:P68"/>
    <mergeCell ref="B63:D63"/>
    <mergeCell ref="E64:F64"/>
    <mergeCell ref="G64:H64"/>
    <mergeCell ref="J64:K64"/>
    <mergeCell ref="L64:M64"/>
    <mergeCell ref="N64:O64"/>
    <mergeCell ref="N65:O65"/>
    <mergeCell ref="B64:D64"/>
    <mergeCell ref="A58:P58"/>
    <mergeCell ref="A59:P59"/>
    <mergeCell ref="A52:P52"/>
    <mergeCell ref="A53:P53"/>
    <mergeCell ref="A54:P54"/>
    <mergeCell ref="A55:P55"/>
    <mergeCell ref="H38:I38"/>
    <mergeCell ref="A43:P43"/>
    <mergeCell ref="A46:P46"/>
    <mergeCell ref="A47:P47"/>
    <mergeCell ref="A48:P48"/>
    <mergeCell ref="A57:P57"/>
    <mergeCell ref="J37:K37"/>
    <mergeCell ref="A50:P50"/>
    <mergeCell ref="A51:P51"/>
    <mergeCell ref="A41:P41"/>
    <mergeCell ref="L38:N38"/>
    <mergeCell ref="O38:P38"/>
    <mergeCell ref="A39:P39"/>
    <mergeCell ref="B38:C38"/>
    <mergeCell ref="D38:E38"/>
    <mergeCell ref="F38:G38"/>
    <mergeCell ref="L33:N33"/>
    <mergeCell ref="O33:P33"/>
    <mergeCell ref="L35:N35"/>
    <mergeCell ref="O35:P35"/>
    <mergeCell ref="J38:K38"/>
    <mergeCell ref="L36:N36"/>
    <mergeCell ref="O36:P36"/>
    <mergeCell ref="L37:N37"/>
    <mergeCell ref="O37:P37"/>
    <mergeCell ref="J36:K36"/>
    <mergeCell ref="A76:P76"/>
    <mergeCell ref="A62:P62"/>
    <mergeCell ref="A66:P66"/>
    <mergeCell ref="E65:F65"/>
    <mergeCell ref="G65:H65"/>
    <mergeCell ref="J65:K65"/>
    <mergeCell ref="L65:M65"/>
    <mergeCell ref="A70:P70"/>
    <mergeCell ref="A71:P71"/>
    <mergeCell ref="A67:P67"/>
    <mergeCell ref="F36:G36"/>
    <mergeCell ref="H36:I36"/>
    <mergeCell ref="B37:C37"/>
    <mergeCell ref="D37:E37"/>
    <mergeCell ref="F37:G37"/>
    <mergeCell ref="H37:I37"/>
    <mergeCell ref="H33:I33"/>
    <mergeCell ref="J33:K33"/>
    <mergeCell ref="B35:C35"/>
    <mergeCell ref="D35:E35"/>
    <mergeCell ref="F35:G35"/>
    <mergeCell ref="H35:I35"/>
    <mergeCell ref="J35:K35"/>
    <mergeCell ref="B33:C33"/>
    <mergeCell ref="D33:E33"/>
    <mergeCell ref="F33:G33"/>
    <mergeCell ref="A2:O2"/>
    <mergeCell ref="L31:P31"/>
    <mergeCell ref="A31:A32"/>
    <mergeCell ref="A30:P30"/>
    <mergeCell ref="A4:P4"/>
    <mergeCell ref="A3:P3"/>
    <mergeCell ref="A5:B5"/>
    <mergeCell ref="F31:G32"/>
    <mergeCell ref="D31:E32"/>
    <mergeCell ref="B31:C32"/>
    <mergeCell ref="A6:B6"/>
    <mergeCell ref="C5:F5"/>
    <mergeCell ref="C6:F6"/>
    <mergeCell ref="K5:P5"/>
    <mergeCell ref="K6:P6"/>
    <mergeCell ref="O32:P32"/>
    <mergeCell ref="J31:K32"/>
    <mergeCell ref="H31:I32"/>
    <mergeCell ref="L32:N32"/>
    <mergeCell ref="B26:C26"/>
    <mergeCell ref="N10:P10"/>
    <mergeCell ref="G5:J5"/>
    <mergeCell ref="G6:J6"/>
    <mergeCell ref="C7:P7"/>
    <mergeCell ref="C8:P8"/>
    <mergeCell ref="A9:P9"/>
    <mergeCell ref="A7:B7"/>
    <mergeCell ref="A8:B8"/>
    <mergeCell ref="A10:B10"/>
    <mergeCell ref="C10:D11"/>
    <mergeCell ref="E10:I10"/>
    <mergeCell ref="J10:M10"/>
    <mergeCell ref="G29:H29"/>
    <mergeCell ref="J29:K29"/>
    <mergeCell ref="L29:M29"/>
    <mergeCell ref="G24:H24"/>
    <mergeCell ref="J24:K24"/>
    <mergeCell ref="L24:M24"/>
    <mergeCell ref="J23:K23"/>
    <mergeCell ref="L21:M21"/>
    <mergeCell ref="N29:O29"/>
    <mergeCell ref="G25:H25"/>
    <mergeCell ref="J25:K25"/>
    <mergeCell ref="L25:M25"/>
    <mergeCell ref="N25:O25"/>
    <mergeCell ref="L26:M26"/>
    <mergeCell ref="N26:O26"/>
    <mergeCell ref="L27:M27"/>
    <mergeCell ref="N27:O27"/>
    <mergeCell ref="L28:M28"/>
    <mergeCell ref="N24:O24"/>
    <mergeCell ref="H18:I18"/>
    <mergeCell ref="C12:D12"/>
    <mergeCell ref="C13:D13"/>
    <mergeCell ref="C14:D14"/>
    <mergeCell ref="C15:D15"/>
    <mergeCell ref="C16:D16"/>
    <mergeCell ref="C17:D17"/>
    <mergeCell ref="C18:D18"/>
    <mergeCell ref="O16:P16"/>
    <mergeCell ref="N23:O23"/>
    <mergeCell ref="L22:M22"/>
    <mergeCell ref="N22:O22"/>
    <mergeCell ref="O12:P12"/>
    <mergeCell ref="O13:P13"/>
    <mergeCell ref="O14:P14"/>
    <mergeCell ref="O15:P15"/>
    <mergeCell ref="O17:P17"/>
    <mergeCell ref="O18:P18"/>
    <mergeCell ref="E11:G11"/>
    <mergeCell ref="E12:G12"/>
    <mergeCell ref="G21:H21"/>
    <mergeCell ref="G22:H22"/>
    <mergeCell ref="E13:G13"/>
    <mergeCell ref="E14:G14"/>
    <mergeCell ref="E15:G15"/>
    <mergeCell ref="E16:G16"/>
    <mergeCell ref="E17:G17"/>
    <mergeCell ref="E18:G18"/>
    <mergeCell ref="G23:H23"/>
    <mergeCell ref="H14:I14"/>
    <mergeCell ref="H15:I15"/>
    <mergeCell ref="H16:I16"/>
    <mergeCell ref="H17:I17"/>
    <mergeCell ref="A19:P19"/>
    <mergeCell ref="A20:A21"/>
    <mergeCell ref="B20:C21"/>
    <mergeCell ref="L23:M23"/>
    <mergeCell ref="N21:O21"/>
    <mergeCell ref="B29:C29"/>
    <mergeCell ref="D21:E21"/>
    <mergeCell ref="D22:E22"/>
    <mergeCell ref="D23:E23"/>
    <mergeCell ref="D24:E24"/>
    <mergeCell ref="D25:E25"/>
    <mergeCell ref="D29:E29"/>
    <mergeCell ref="B22:C22"/>
    <mergeCell ref="B23:C23"/>
    <mergeCell ref="B24:C24"/>
    <mergeCell ref="B25:C25"/>
    <mergeCell ref="J22:K22"/>
    <mergeCell ref="L12:M12"/>
    <mergeCell ref="L13:M13"/>
    <mergeCell ref="L14:M14"/>
    <mergeCell ref="L15:M15"/>
    <mergeCell ref="L16:M16"/>
    <mergeCell ref="L17:M17"/>
    <mergeCell ref="L18:M18"/>
    <mergeCell ref="D20:O20"/>
    <mergeCell ref="R20:R21"/>
    <mergeCell ref="H11:I11"/>
    <mergeCell ref="H12:I12"/>
    <mergeCell ref="J21:K21"/>
    <mergeCell ref="Q20:Q21"/>
    <mergeCell ref="P20:P21"/>
    <mergeCell ref="O11:P11"/>
    <mergeCell ref="H13:I13"/>
    <mergeCell ref="A69:P69"/>
    <mergeCell ref="B34:C34"/>
    <mergeCell ref="D34:E34"/>
    <mergeCell ref="F34:G34"/>
    <mergeCell ref="H34:I34"/>
    <mergeCell ref="J34:K34"/>
    <mergeCell ref="L34:N34"/>
    <mergeCell ref="O34:P34"/>
    <mergeCell ref="B36:C36"/>
    <mergeCell ref="D36:E36"/>
  </mergeCells>
  <dataValidations count="2">
    <dataValidation type="list" allowBlank="1" showInputMessage="1" showErrorMessage="1" sqref="B12:B18">
      <formula1>"10,20,30,31,40,41,42,50"</formula1>
    </dataValidation>
    <dataValidation type="list" allowBlank="1" showInputMessage="1" showErrorMessage="1" sqref="J12:J18">
      <formula1>"1,2,3,4,5,6"</formula1>
    </dataValidation>
  </dataValidations>
  <hyperlinks>
    <hyperlink ref="A1:D1" location="'소득공제신고서(1~3쪽)'!D109" display="소득공제신고서 바로가기"/>
  </hyperlinks>
  <printOptions/>
  <pageMargins left="0.37" right="0.43" top="1" bottom="0.37" header="0.5" footer="0.24"/>
  <pageSetup horizontalDpi="600" verticalDpi="600" orientation="portrait" paperSize="9" scale="79" r:id="rId3"/>
  <rowBreaks count="1" manualBreakCount="1">
    <brk id="39" max="15" man="1"/>
  </rowBreaks>
  <legacyDrawing r:id="rId2"/>
</worksheet>
</file>

<file path=xl/worksheets/sheet13.xml><?xml version="1.0" encoding="utf-8"?>
<worksheet xmlns="http://schemas.openxmlformats.org/spreadsheetml/2006/main" xmlns:r="http://schemas.openxmlformats.org/officeDocument/2006/relationships">
  <sheetPr>
    <tabColor theme="7" tint="0.39998000860214233"/>
  </sheetPr>
  <dimension ref="A1:F38"/>
  <sheetViews>
    <sheetView showGridLines="0" zoomScalePageLayoutView="0" workbookViewId="0" topLeftCell="A1">
      <pane ySplit="1" topLeftCell="A23" activePane="bottomLeft" state="frozen"/>
      <selection pane="topLeft" activeCell="A35" sqref="A35"/>
      <selection pane="bottomLeft" activeCell="A38" sqref="A38"/>
    </sheetView>
  </sheetViews>
  <sheetFormatPr defaultColWidth="9.00390625" defaultRowHeight="13.5"/>
  <cols>
    <col min="1" max="1" width="17.375" style="363" customWidth="1"/>
    <col min="2" max="2" width="19.625" style="363" customWidth="1"/>
    <col min="3" max="3" width="7.375" style="363" customWidth="1"/>
    <col min="4" max="4" width="11.125" style="363" customWidth="1"/>
    <col min="5" max="5" width="12.375" style="363" customWidth="1"/>
    <col min="6" max="6" width="19.625" style="363" customWidth="1"/>
    <col min="7" max="16384" width="9.00390625" style="363" customWidth="1"/>
  </cols>
  <sheetData>
    <row r="1" ht="23.25" customHeight="1">
      <c r="A1" s="358" t="s">
        <v>680</v>
      </c>
    </row>
    <row r="2" ht="15" thickBot="1">
      <c r="A2" s="363" t="s">
        <v>538</v>
      </c>
    </row>
    <row r="3" spans="1:6" ht="39" customHeight="1">
      <c r="A3" s="1762" t="s">
        <v>170</v>
      </c>
      <c r="B3" s="1763"/>
      <c r="C3" s="1763"/>
      <c r="D3" s="1763"/>
      <c r="E3" s="1763"/>
      <c r="F3" s="1764"/>
    </row>
    <row r="4" spans="1:6" ht="36.75" customHeight="1">
      <c r="A4" s="1768" t="s">
        <v>171</v>
      </c>
      <c r="B4" s="1769"/>
      <c r="C4" s="1769"/>
      <c r="D4" s="1769"/>
      <c r="E4" s="1769"/>
      <c r="F4" s="1770"/>
    </row>
    <row r="5" spans="1:6" ht="38.25" customHeight="1">
      <c r="A5" s="365" t="s">
        <v>176</v>
      </c>
      <c r="B5" s="373">
        <f>'소득공제신고서(1~3쪽)'!H5</f>
        <v>0</v>
      </c>
      <c r="C5" s="1765" t="s">
        <v>172</v>
      </c>
      <c r="D5" s="1765"/>
      <c r="E5" s="1766">
        <f>'소득공제신고서(1~3쪽)'!AG5</f>
        <v>0</v>
      </c>
      <c r="F5" s="1767"/>
    </row>
    <row r="6" spans="1:6" ht="38.25" customHeight="1">
      <c r="A6" s="365" t="s">
        <v>177</v>
      </c>
      <c r="B6" s="399"/>
      <c r="C6" s="1765" t="s">
        <v>179</v>
      </c>
      <c r="D6" s="1765"/>
      <c r="E6" s="1771"/>
      <c r="F6" s="1772"/>
    </row>
    <row r="7" spans="1:6" ht="38.25" customHeight="1">
      <c r="A7" s="365" t="s">
        <v>178</v>
      </c>
      <c r="B7" s="1773"/>
      <c r="C7" s="1774"/>
      <c r="D7" s="1774"/>
      <c r="E7" s="1774"/>
      <c r="F7" s="1775"/>
    </row>
    <row r="8" spans="1:6" ht="38.25" customHeight="1">
      <c r="A8" s="366" t="s">
        <v>180</v>
      </c>
      <c r="B8" s="364"/>
      <c r="C8" s="364"/>
      <c r="D8" s="362">
        <v>2012</v>
      </c>
      <c r="E8" s="1776" t="s">
        <v>181</v>
      </c>
      <c r="F8" s="1777"/>
    </row>
    <row r="9" spans="1:6" ht="38.25" customHeight="1">
      <c r="A9" s="365" t="s">
        <v>173</v>
      </c>
      <c r="B9" s="1765" t="s">
        <v>375</v>
      </c>
      <c r="C9" s="1765"/>
      <c r="D9" s="1765" t="s">
        <v>174</v>
      </c>
      <c r="E9" s="1765"/>
      <c r="F9" s="367" t="s">
        <v>175</v>
      </c>
    </row>
    <row r="10" spans="1:6" ht="38.25" customHeight="1">
      <c r="A10" s="374">
        <f>'소득공제신고서(1~3쪽)'!H6</f>
        <v>0</v>
      </c>
      <c r="B10" s="1778"/>
      <c r="C10" s="1778"/>
      <c r="D10" s="1771"/>
      <c r="E10" s="1771"/>
      <c r="F10" s="375"/>
    </row>
    <row r="11" spans="1:6" ht="38.25" customHeight="1">
      <c r="A11" s="376"/>
      <c r="B11" s="1778"/>
      <c r="C11" s="1778"/>
      <c r="D11" s="1771"/>
      <c r="E11" s="1771"/>
      <c r="F11" s="375"/>
    </row>
    <row r="12" spans="1:6" ht="38.25" customHeight="1">
      <c r="A12" s="376"/>
      <c r="B12" s="1778"/>
      <c r="C12" s="1778"/>
      <c r="D12" s="1771"/>
      <c r="E12" s="1771"/>
      <c r="F12" s="375"/>
    </row>
    <row r="13" spans="1:6" ht="38.25" customHeight="1">
      <c r="A13" s="376"/>
      <c r="B13" s="1778"/>
      <c r="C13" s="1778"/>
      <c r="D13" s="1771"/>
      <c r="E13" s="1771"/>
      <c r="F13" s="375"/>
    </row>
    <row r="14" spans="1:6" ht="38.25" customHeight="1">
      <c r="A14" s="376"/>
      <c r="B14" s="1778"/>
      <c r="C14" s="1778"/>
      <c r="D14" s="1771"/>
      <c r="E14" s="1771"/>
      <c r="F14" s="375"/>
    </row>
    <row r="15" spans="1:6" ht="14.25">
      <c r="A15" s="368"/>
      <c r="B15" s="283"/>
      <c r="C15" s="283"/>
      <c r="D15" s="283"/>
      <c r="E15" s="283"/>
      <c r="F15" s="369"/>
    </row>
    <row r="16" spans="1:6" ht="14.25">
      <c r="A16" s="368" t="s">
        <v>182</v>
      </c>
      <c r="B16" s="283"/>
      <c r="C16" s="283"/>
      <c r="D16" s="283"/>
      <c r="E16" s="283"/>
      <c r="F16" s="369"/>
    </row>
    <row r="17" spans="1:6" ht="14.25">
      <c r="A17" s="368" t="s">
        <v>183</v>
      </c>
      <c r="B17" s="283"/>
      <c r="C17" s="283"/>
      <c r="D17" s="283"/>
      <c r="E17" s="283"/>
      <c r="F17" s="369"/>
    </row>
    <row r="18" spans="1:6" ht="14.25">
      <c r="A18" s="368"/>
      <c r="B18" s="283"/>
      <c r="C18" s="283"/>
      <c r="D18" s="283"/>
      <c r="E18" s="283"/>
      <c r="F18" s="369"/>
    </row>
    <row r="19" spans="1:6" ht="14.25">
      <c r="A19" s="368"/>
      <c r="B19" s="283"/>
      <c r="C19" s="283"/>
      <c r="D19" s="283"/>
      <c r="E19" s="283"/>
      <c r="F19" s="369"/>
    </row>
    <row r="20" spans="1:6" ht="14.25">
      <c r="A20" s="368"/>
      <c r="B20" s="283"/>
      <c r="C20" s="283"/>
      <c r="D20" s="283"/>
      <c r="E20" s="283"/>
      <c r="F20" s="369"/>
    </row>
    <row r="21" spans="1:6" ht="14.25">
      <c r="A21" s="368"/>
      <c r="B21" s="283"/>
      <c r="C21" s="283"/>
      <c r="D21" s="377" t="s">
        <v>184</v>
      </c>
      <c r="E21" s="377" t="s">
        <v>185</v>
      </c>
      <c r="F21" s="378" t="s">
        <v>186</v>
      </c>
    </row>
    <row r="22" spans="1:6" ht="14.25">
      <c r="A22" s="368"/>
      <c r="B22" s="283"/>
      <c r="C22" s="283"/>
      <c r="D22" s="283"/>
      <c r="E22" s="283"/>
      <c r="F22" s="369"/>
    </row>
    <row r="23" spans="1:6" ht="14.25">
      <c r="A23" s="368"/>
      <c r="B23" s="283"/>
      <c r="C23" s="283" t="s">
        <v>187</v>
      </c>
      <c r="D23" s="1779">
        <f>B5</f>
        <v>0</v>
      </c>
      <c r="E23" s="1779"/>
      <c r="F23" s="369" t="s">
        <v>188</v>
      </c>
    </row>
    <row r="24" spans="1:6" ht="14.25">
      <c r="A24" s="368"/>
      <c r="B24" s="283"/>
      <c r="C24" s="283"/>
      <c r="D24" s="283"/>
      <c r="E24" s="283"/>
      <c r="F24" s="369"/>
    </row>
    <row r="25" spans="1:6" ht="14.25">
      <c r="A25" s="379" t="s">
        <v>190</v>
      </c>
      <c r="B25" s="283"/>
      <c r="C25" s="283"/>
      <c r="D25" s="283"/>
      <c r="E25" s="283"/>
      <c r="F25" s="369"/>
    </row>
    <row r="26" spans="1:6" ht="15" thickBot="1">
      <c r="A26" s="370"/>
      <c r="B26" s="371"/>
      <c r="C26" s="371"/>
      <c r="D26" s="371"/>
      <c r="E26" s="371"/>
      <c r="F26" s="372"/>
    </row>
    <row r="27" spans="1:6" ht="15.75">
      <c r="A27" s="1780" t="s">
        <v>189</v>
      </c>
      <c r="B27" s="1780"/>
      <c r="C27" s="1780"/>
      <c r="D27" s="1780"/>
      <c r="E27" s="1780"/>
      <c r="F27" s="1780"/>
    </row>
    <row r="37" ht="14.25">
      <c r="A37" s="189"/>
    </row>
    <row r="38" ht="14.25">
      <c r="A38" s="189"/>
    </row>
  </sheetData>
  <sheetProtection/>
  <mergeCells count="22">
    <mergeCell ref="D23:E23"/>
    <mergeCell ref="A27:F27"/>
    <mergeCell ref="B13:C13"/>
    <mergeCell ref="D13:E13"/>
    <mergeCell ref="B14:C14"/>
    <mergeCell ref="D14:E14"/>
    <mergeCell ref="B10:C10"/>
    <mergeCell ref="D10:E10"/>
    <mergeCell ref="B11:C11"/>
    <mergeCell ref="D11:E11"/>
    <mergeCell ref="B12:C12"/>
    <mergeCell ref="D12:E12"/>
    <mergeCell ref="A3:F3"/>
    <mergeCell ref="B9:C9"/>
    <mergeCell ref="D9:E9"/>
    <mergeCell ref="C6:D6"/>
    <mergeCell ref="E5:F5"/>
    <mergeCell ref="C5:D5"/>
    <mergeCell ref="A4:F4"/>
    <mergeCell ref="E6:F6"/>
    <mergeCell ref="B7:F7"/>
    <mergeCell ref="E8:F8"/>
  </mergeCells>
  <hyperlinks>
    <hyperlink ref="A1" location="'소득공제신고서(1~3쪽)'!B160" display="소득공제신고서 바로가기"/>
  </hyperlinks>
  <printOptions horizontalCentered="1" verticalCentered="1"/>
  <pageMargins left="0.7480314960629921" right="0.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H596"/>
  <sheetViews>
    <sheetView showGridLines="0" zoomScaleSheetLayoutView="80" zoomScalePageLayoutView="0" workbookViewId="0" topLeftCell="A1">
      <selection activeCell="A39" sqref="A39:D39"/>
    </sheetView>
  </sheetViews>
  <sheetFormatPr defaultColWidth="10.00390625" defaultRowHeight="13.5"/>
  <cols>
    <col min="1" max="2" width="19.50390625" style="19" customWidth="1"/>
    <col min="3" max="3" width="19.125" style="19" customWidth="1"/>
    <col min="4" max="4" width="39.50390625" style="19" customWidth="1"/>
    <col min="5" max="7" width="10.00390625" style="19" customWidth="1"/>
    <col min="8" max="8" width="7.50390625" style="19" customWidth="1"/>
    <col min="9" max="16384" width="10.00390625" style="19" customWidth="1"/>
  </cols>
  <sheetData>
    <row r="1" ht="13.5"/>
    <row r="4" spans="1:8" ht="28.5" customHeight="1">
      <c r="A4" s="500" t="s">
        <v>117</v>
      </c>
      <c r="B4" s="500"/>
      <c r="C4" s="500"/>
      <c r="D4" s="500"/>
      <c r="E4" s="18"/>
      <c r="F4" s="18"/>
      <c r="G4" s="18"/>
      <c r="H4" s="18"/>
    </row>
    <row r="5" ht="14.25" customHeight="1"/>
    <row r="6" spans="1:4" ht="19.5" customHeight="1">
      <c r="A6" s="20" t="s">
        <v>118</v>
      </c>
      <c r="B6" s="21"/>
      <c r="C6" s="21"/>
      <c r="D6" s="21"/>
    </row>
    <row r="7" spans="1:4" ht="16.5" customHeight="1">
      <c r="A7" s="489" t="s">
        <v>1116</v>
      </c>
      <c r="B7" s="489"/>
      <c r="C7" s="489"/>
      <c r="D7" s="489"/>
    </row>
    <row r="8" spans="1:4" ht="16.5" customHeight="1">
      <c r="A8" s="489" t="s">
        <v>1117</v>
      </c>
      <c r="B8" s="489"/>
      <c r="C8" s="489"/>
      <c r="D8" s="489"/>
    </row>
    <row r="9" spans="1:4" ht="21" customHeight="1">
      <c r="A9" s="501" t="s">
        <v>1118</v>
      </c>
      <c r="B9" s="501"/>
      <c r="C9" s="501"/>
      <c r="D9" s="501"/>
    </row>
    <row r="10" spans="1:6" ht="20.25" customHeight="1">
      <c r="A10" s="489" t="s">
        <v>1119</v>
      </c>
      <c r="B10" s="489"/>
      <c r="C10" s="489"/>
      <c r="D10" s="489"/>
      <c r="F10" s="23"/>
    </row>
    <row r="11" spans="1:6" ht="16.5" customHeight="1">
      <c r="A11" s="489" t="s">
        <v>529</v>
      </c>
      <c r="B11" s="489"/>
      <c r="C11" s="489"/>
      <c r="D11" s="489"/>
      <c r="F11" s="23"/>
    </row>
    <row r="12" spans="1:6" ht="16.5" customHeight="1">
      <c r="A12" s="24" t="s">
        <v>530</v>
      </c>
      <c r="B12" s="25" t="s">
        <v>531</v>
      </c>
      <c r="C12" s="26"/>
      <c r="D12" s="26"/>
      <c r="F12" s="23"/>
    </row>
    <row r="13" spans="1:4" ht="16.5" customHeight="1">
      <c r="A13" s="497" t="s">
        <v>532</v>
      </c>
      <c r="B13" s="498"/>
      <c r="C13" s="498"/>
      <c r="D13" s="498"/>
    </row>
    <row r="14" spans="1:4" ht="16.5" customHeight="1">
      <c r="A14" s="496"/>
      <c r="B14" s="496"/>
      <c r="C14" s="496"/>
      <c r="D14" s="496"/>
    </row>
    <row r="15" spans="1:4" ht="16.5" customHeight="1">
      <c r="A15" s="489" t="s">
        <v>1115</v>
      </c>
      <c r="B15" s="489"/>
      <c r="C15" s="489"/>
      <c r="D15" s="489"/>
    </row>
    <row r="16" spans="1:4" ht="16.5" customHeight="1">
      <c r="A16" s="489" t="s">
        <v>533</v>
      </c>
      <c r="B16" s="489"/>
      <c r="C16" s="489"/>
      <c r="D16" s="489"/>
    </row>
    <row r="17" spans="1:4" ht="16.5" customHeight="1">
      <c r="A17" s="489" t="s">
        <v>534</v>
      </c>
      <c r="B17" s="489"/>
      <c r="C17" s="489"/>
      <c r="D17" s="489"/>
    </row>
    <row r="18" spans="1:4" ht="16.5" customHeight="1">
      <c r="A18" s="490" t="s">
        <v>535</v>
      </c>
      <c r="B18" s="489"/>
      <c r="C18" s="489"/>
      <c r="D18" s="489"/>
    </row>
    <row r="19" spans="1:4" ht="6" customHeight="1">
      <c r="A19" s="27"/>
      <c r="B19" s="22"/>
      <c r="C19" s="22"/>
      <c r="D19" s="22"/>
    </row>
    <row r="20" spans="1:4" ht="16.5" customHeight="1">
      <c r="A20" s="493" t="s">
        <v>536</v>
      </c>
      <c r="B20" s="489"/>
      <c r="C20" s="489"/>
      <c r="D20" s="489"/>
    </row>
    <row r="21" spans="1:4" ht="16.5" customHeight="1">
      <c r="A21" s="493" t="s">
        <v>554</v>
      </c>
      <c r="B21" s="489"/>
      <c r="C21" s="489"/>
      <c r="D21" s="489"/>
    </row>
    <row r="22" spans="1:5" ht="16.5" customHeight="1">
      <c r="A22" s="493" t="s">
        <v>127</v>
      </c>
      <c r="B22" s="489"/>
      <c r="C22" s="489"/>
      <c r="D22" s="489"/>
      <c r="E22" s="23"/>
    </row>
    <row r="23" spans="1:4" ht="16.5" customHeight="1">
      <c r="A23" s="493" t="s">
        <v>128</v>
      </c>
      <c r="B23" s="489"/>
      <c r="C23" s="489"/>
      <c r="D23" s="489"/>
    </row>
    <row r="24" spans="1:4" ht="16.5" customHeight="1">
      <c r="A24" s="493" t="s">
        <v>129</v>
      </c>
      <c r="B24" s="489"/>
      <c r="C24" s="489"/>
      <c r="D24" s="489"/>
    </row>
    <row r="25" spans="1:4" ht="24" customHeight="1">
      <c r="A25" s="499" t="s">
        <v>130</v>
      </c>
      <c r="B25" s="499"/>
      <c r="C25" s="499"/>
      <c r="D25" s="499"/>
    </row>
    <row r="26" spans="1:4" ht="16.5" customHeight="1">
      <c r="A26" s="493" t="s">
        <v>131</v>
      </c>
      <c r="B26" s="493"/>
      <c r="C26" s="493"/>
      <c r="D26" s="493"/>
    </row>
    <row r="27" spans="1:4" ht="16.5" customHeight="1">
      <c r="A27" s="28" t="s">
        <v>132</v>
      </c>
      <c r="B27" s="21"/>
      <c r="C27" s="21"/>
      <c r="D27" s="21"/>
    </row>
    <row r="28" spans="1:4" ht="28.5" customHeight="1">
      <c r="A28" s="499" t="s">
        <v>596</v>
      </c>
      <c r="B28" s="499"/>
      <c r="C28" s="499"/>
      <c r="D28" s="499"/>
    </row>
    <row r="29" spans="1:4" ht="16.5" customHeight="1">
      <c r="A29" s="493" t="s">
        <v>133</v>
      </c>
      <c r="B29" s="489"/>
      <c r="C29" s="489"/>
      <c r="D29" s="489"/>
    </row>
    <row r="30" ht="12" customHeight="1">
      <c r="A30" s="29"/>
    </row>
    <row r="31" spans="1:4" ht="16.5" customHeight="1">
      <c r="A31" s="20" t="s">
        <v>134</v>
      </c>
      <c r="B31" s="21"/>
      <c r="C31" s="21"/>
      <c r="D31" s="21"/>
    </row>
    <row r="32" spans="1:4" ht="7.5" customHeight="1">
      <c r="A32" s="20"/>
      <c r="B32" s="21"/>
      <c r="C32" s="21"/>
      <c r="D32" s="21"/>
    </row>
    <row r="33" spans="1:4" ht="15" customHeight="1">
      <c r="A33" s="492" t="s">
        <v>135</v>
      </c>
      <c r="B33" s="492"/>
      <c r="C33" s="492"/>
      <c r="D33" s="492"/>
    </row>
    <row r="34" spans="1:4" ht="15" customHeight="1">
      <c r="A34" s="492" t="s">
        <v>683</v>
      </c>
      <c r="B34" s="492"/>
      <c r="C34" s="492"/>
      <c r="D34" s="492"/>
    </row>
    <row r="35" spans="1:4" ht="15" customHeight="1">
      <c r="A35" s="30" t="s">
        <v>685</v>
      </c>
      <c r="B35" s="30"/>
      <c r="C35" s="30"/>
      <c r="D35" s="30"/>
    </row>
    <row r="36" spans="1:4" ht="22.5" customHeight="1">
      <c r="A36" s="493" t="s">
        <v>195</v>
      </c>
      <c r="B36" s="489"/>
      <c r="C36" s="489"/>
      <c r="D36" s="489"/>
    </row>
    <row r="37" spans="1:4" ht="16.5" customHeight="1">
      <c r="A37" s="494" t="s">
        <v>1442</v>
      </c>
      <c r="B37" s="495"/>
      <c r="C37" s="495"/>
      <c r="D37" s="495"/>
    </row>
    <row r="38" spans="1:4" ht="21" customHeight="1">
      <c r="A38" s="491" t="s">
        <v>1443</v>
      </c>
      <c r="B38" s="492"/>
      <c r="C38" s="492"/>
      <c r="D38" s="492"/>
    </row>
    <row r="39" spans="1:4" ht="19.5" customHeight="1">
      <c r="A39" s="492" t="s">
        <v>136</v>
      </c>
      <c r="B39" s="492"/>
      <c r="C39" s="492"/>
      <c r="D39" s="492"/>
    </row>
    <row r="40" spans="1:4" ht="20.25" customHeight="1">
      <c r="A40" s="488" t="s">
        <v>604</v>
      </c>
      <c r="B40" s="488"/>
      <c r="C40" s="488"/>
      <c r="D40" s="488"/>
    </row>
    <row r="41" spans="1:4" ht="13.5">
      <c r="A41" s="21"/>
      <c r="B41" s="21"/>
      <c r="C41" s="21"/>
      <c r="D41" s="21"/>
    </row>
    <row r="42" spans="1:4" ht="13.5">
      <c r="A42" s="21"/>
      <c r="B42" s="21"/>
      <c r="C42" s="21"/>
      <c r="D42" s="21"/>
    </row>
    <row r="43" spans="1:4" ht="13.5">
      <c r="A43" s="21"/>
      <c r="B43" s="21"/>
      <c r="C43" s="21"/>
      <c r="D43" s="21"/>
    </row>
    <row r="44" spans="1:4" ht="13.5">
      <c r="A44" s="21"/>
      <c r="B44" s="21"/>
      <c r="C44" s="21"/>
      <c r="D44" s="21"/>
    </row>
    <row r="45" spans="1:4" ht="13.5">
      <c r="A45" s="21"/>
      <c r="B45" s="21"/>
      <c r="C45" s="21"/>
      <c r="D45" s="21"/>
    </row>
    <row r="46" spans="1:4" ht="13.5">
      <c r="A46" s="21"/>
      <c r="B46" s="21"/>
      <c r="C46" s="21"/>
      <c r="D46" s="21"/>
    </row>
    <row r="47" spans="1:4" ht="13.5">
      <c r="A47" s="21"/>
      <c r="B47" s="21"/>
      <c r="C47" s="21"/>
      <c r="D47" s="21"/>
    </row>
    <row r="48" spans="1:4" ht="13.5">
      <c r="A48" s="21"/>
      <c r="B48" s="21"/>
      <c r="C48" s="21"/>
      <c r="D48" s="21"/>
    </row>
    <row r="49" spans="1:4" ht="13.5">
      <c r="A49" s="21"/>
      <c r="B49" s="21"/>
      <c r="C49" s="21"/>
      <c r="D49" s="21"/>
    </row>
    <row r="50" spans="1:4" ht="13.5">
      <c r="A50" s="21"/>
      <c r="B50" s="21"/>
      <c r="C50" s="21"/>
      <c r="D50" s="21"/>
    </row>
    <row r="51" spans="1:4" ht="13.5">
      <c r="A51" s="21"/>
      <c r="B51" s="21"/>
      <c r="C51" s="21"/>
      <c r="D51" s="21"/>
    </row>
    <row r="52" spans="1:4" ht="13.5">
      <c r="A52" s="21"/>
      <c r="B52" s="21"/>
      <c r="C52" s="21"/>
      <c r="D52" s="21"/>
    </row>
    <row r="53" spans="1:4" ht="13.5">
      <c r="A53" s="21"/>
      <c r="B53" s="21"/>
      <c r="C53" s="21"/>
      <c r="D53" s="21"/>
    </row>
    <row r="54" spans="1:4" ht="13.5">
      <c r="A54" s="21"/>
      <c r="B54" s="21"/>
      <c r="C54" s="21"/>
      <c r="D54" s="21"/>
    </row>
    <row r="55" spans="1:4" ht="13.5">
      <c r="A55" s="21"/>
      <c r="B55" s="21"/>
      <c r="C55" s="21"/>
      <c r="D55" s="21"/>
    </row>
    <row r="56" spans="1:4" ht="13.5">
      <c r="A56" s="21"/>
      <c r="B56" s="21"/>
      <c r="C56" s="21"/>
      <c r="D56" s="21"/>
    </row>
    <row r="57" spans="1:4" ht="13.5">
      <c r="A57" s="21"/>
      <c r="B57" s="21"/>
      <c r="C57" s="21"/>
      <c r="D57" s="21"/>
    </row>
    <row r="58" spans="1:4" ht="13.5">
      <c r="A58" s="21"/>
      <c r="B58" s="21"/>
      <c r="C58" s="21"/>
      <c r="D58" s="21"/>
    </row>
    <row r="59" spans="1:4" ht="13.5">
      <c r="A59" s="21"/>
      <c r="B59" s="21"/>
      <c r="C59" s="21"/>
      <c r="D59" s="21"/>
    </row>
    <row r="60" spans="1:4" ht="13.5">
      <c r="A60" s="21"/>
      <c r="B60" s="21"/>
      <c r="C60" s="21"/>
      <c r="D60" s="21"/>
    </row>
    <row r="61" spans="1:4" ht="13.5">
      <c r="A61" s="21"/>
      <c r="B61" s="21"/>
      <c r="C61" s="21"/>
      <c r="D61" s="21"/>
    </row>
    <row r="62" spans="1:4" ht="13.5">
      <c r="A62" s="21"/>
      <c r="B62" s="21"/>
      <c r="C62" s="21"/>
      <c r="D62" s="21"/>
    </row>
    <row r="63" spans="1:4" ht="13.5">
      <c r="A63" s="21"/>
      <c r="B63" s="21"/>
      <c r="C63" s="21"/>
      <c r="D63" s="21"/>
    </row>
    <row r="64" spans="1:4" ht="13.5">
      <c r="A64" s="21"/>
      <c r="B64" s="21"/>
      <c r="C64" s="21"/>
      <c r="D64" s="21"/>
    </row>
    <row r="65" spans="1:4" ht="13.5">
      <c r="A65" s="21"/>
      <c r="B65" s="21"/>
      <c r="C65" s="21"/>
      <c r="D65" s="21"/>
    </row>
    <row r="66" spans="1:4" ht="13.5">
      <c r="A66" s="21"/>
      <c r="B66" s="21"/>
      <c r="C66" s="21"/>
      <c r="D66" s="21"/>
    </row>
    <row r="67" spans="1:4" ht="13.5">
      <c r="A67" s="21"/>
      <c r="B67" s="21"/>
      <c r="C67" s="21"/>
      <c r="D67" s="21"/>
    </row>
    <row r="68" spans="1:4" ht="13.5">
      <c r="A68" s="21"/>
      <c r="B68" s="21"/>
      <c r="C68" s="21"/>
      <c r="D68" s="21"/>
    </row>
    <row r="69" spans="1:4" ht="13.5">
      <c r="A69" s="21"/>
      <c r="B69" s="21"/>
      <c r="C69" s="21"/>
      <c r="D69" s="21"/>
    </row>
    <row r="70" spans="1:4" ht="13.5">
      <c r="A70" s="21"/>
      <c r="B70" s="21"/>
      <c r="C70" s="21"/>
      <c r="D70" s="21"/>
    </row>
    <row r="71" spans="1:4" ht="13.5">
      <c r="A71" s="21"/>
      <c r="B71" s="21"/>
      <c r="C71" s="21"/>
      <c r="D71" s="21"/>
    </row>
    <row r="72" spans="1:4" ht="13.5">
      <c r="A72" s="21"/>
      <c r="B72" s="21"/>
      <c r="C72" s="21"/>
      <c r="D72" s="21"/>
    </row>
    <row r="73" spans="1:4" ht="13.5">
      <c r="A73" s="21"/>
      <c r="B73" s="21"/>
      <c r="C73" s="21"/>
      <c r="D73" s="21"/>
    </row>
    <row r="74" spans="1:4" ht="13.5">
      <c r="A74" s="21"/>
      <c r="B74" s="21"/>
      <c r="C74" s="21"/>
      <c r="D74" s="21"/>
    </row>
    <row r="75" spans="1:4" ht="13.5">
      <c r="A75" s="21"/>
      <c r="B75" s="21"/>
      <c r="C75" s="21"/>
      <c r="D75" s="21"/>
    </row>
    <row r="76" spans="1:4" ht="13.5">
      <c r="A76" s="21"/>
      <c r="B76" s="21"/>
      <c r="C76" s="21"/>
      <c r="D76" s="21"/>
    </row>
    <row r="77" spans="1:4" ht="13.5">
      <c r="A77" s="21"/>
      <c r="B77" s="21"/>
      <c r="C77" s="21"/>
      <c r="D77" s="21"/>
    </row>
    <row r="78" spans="1:4" ht="13.5">
      <c r="A78" s="21"/>
      <c r="B78" s="21"/>
      <c r="C78" s="21"/>
      <c r="D78" s="21"/>
    </row>
    <row r="79" spans="1:4" ht="13.5">
      <c r="A79" s="21"/>
      <c r="B79" s="21"/>
      <c r="C79" s="21"/>
      <c r="D79" s="21"/>
    </row>
    <row r="80" spans="1:4" ht="13.5">
      <c r="A80" s="21"/>
      <c r="B80" s="21"/>
      <c r="C80" s="21"/>
      <c r="D80" s="21"/>
    </row>
    <row r="81" spans="1:4" ht="13.5">
      <c r="A81" s="21"/>
      <c r="B81" s="21"/>
      <c r="C81" s="21"/>
      <c r="D81" s="21"/>
    </row>
    <row r="82" spans="1:4" ht="13.5">
      <c r="A82" s="21"/>
      <c r="B82" s="21"/>
      <c r="C82" s="21"/>
      <c r="D82" s="21"/>
    </row>
    <row r="83" spans="1:4" ht="13.5">
      <c r="A83" s="21"/>
      <c r="B83" s="21"/>
      <c r="C83" s="21"/>
      <c r="D83" s="21"/>
    </row>
    <row r="84" spans="1:4" ht="13.5">
      <c r="A84" s="21"/>
      <c r="B84" s="21"/>
      <c r="C84" s="21"/>
      <c r="D84" s="21"/>
    </row>
    <row r="85" spans="1:4" ht="13.5">
      <c r="A85" s="21"/>
      <c r="B85" s="21"/>
      <c r="C85" s="21"/>
      <c r="D85" s="21"/>
    </row>
    <row r="86" spans="1:4" ht="13.5">
      <c r="A86" s="21"/>
      <c r="B86" s="21"/>
      <c r="C86" s="21"/>
      <c r="D86" s="21"/>
    </row>
    <row r="87" spans="1:4" ht="13.5">
      <c r="A87" s="21"/>
      <c r="B87" s="21"/>
      <c r="C87" s="21"/>
      <c r="D87" s="21"/>
    </row>
    <row r="88" spans="1:4" ht="13.5">
      <c r="A88" s="21"/>
      <c r="B88" s="21"/>
      <c r="C88" s="21"/>
      <c r="D88" s="21"/>
    </row>
    <row r="89" spans="1:4" ht="13.5">
      <c r="A89" s="21"/>
      <c r="B89" s="21"/>
      <c r="C89" s="21"/>
      <c r="D89" s="21"/>
    </row>
    <row r="90" spans="1:4" ht="13.5">
      <c r="A90" s="21"/>
      <c r="B90" s="21"/>
      <c r="C90" s="21"/>
      <c r="D90" s="21"/>
    </row>
    <row r="91" spans="1:4" ht="13.5">
      <c r="A91" s="21"/>
      <c r="B91" s="21"/>
      <c r="C91" s="21"/>
      <c r="D91" s="21"/>
    </row>
    <row r="92" spans="1:4" ht="13.5">
      <c r="A92" s="21"/>
      <c r="B92" s="21"/>
      <c r="C92" s="21"/>
      <c r="D92" s="21"/>
    </row>
    <row r="93" spans="1:4" ht="13.5">
      <c r="A93" s="21"/>
      <c r="B93" s="21"/>
      <c r="C93" s="21"/>
      <c r="D93" s="21"/>
    </row>
    <row r="94" spans="1:4" ht="13.5">
      <c r="A94" s="21"/>
      <c r="B94" s="21"/>
      <c r="C94" s="21"/>
      <c r="D94" s="21"/>
    </row>
    <row r="95" spans="1:4" ht="13.5">
      <c r="A95" s="21"/>
      <c r="B95" s="21"/>
      <c r="C95" s="21"/>
      <c r="D95" s="21"/>
    </row>
    <row r="96" spans="1:4" ht="13.5">
      <c r="A96" s="21"/>
      <c r="B96" s="21"/>
      <c r="C96" s="21"/>
      <c r="D96" s="21"/>
    </row>
    <row r="97" spans="1:4" ht="13.5">
      <c r="A97" s="21"/>
      <c r="B97" s="21"/>
      <c r="C97" s="21"/>
      <c r="D97" s="21"/>
    </row>
    <row r="98" spans="1:4" ht="13.5">
      <c r="A98" s="21"/>
      <c r="B98" s="21"/>
      <c r="C98" s="21"/>
      <c r="D98" s="21"/>
    </row>
    <row r="99" spans="1:4" ht="13.5">
      <c r="A99" s="21"/>
      <c r="B99" s="21"/>
      <c r="C99" s="21"/>
      <c r="D99" s="21"/>
    </row>
    <row r="100" spans="1:4" ht="13.5">
      <c r="A100" s="21"/>
      <c r="B100" s="21"/>
      <c r="C100" s="21"/>
      <c r="D100" s="21"/>
    </row>
    <row r="101" spans="1:4" ht="13.5">
      <c r="A101" s="21"/>
      <c r="B101" s="21"/>
      <c r="C101" s="21"/>
      <c r="D101" s="21"/>
    </row>
    <row r="102" spans="1:4" ht="13.5">
      <c r="A102" s="21"/>
      <c r="B102" s="21"/>
      <c r="C102" s="21"/>
      <c r="D102" s="21"/>
    </row>
    <row r="103" spans="1:4" ht="13.5">
      <c r="A103" s="21"/>
      <c r="B103" s="21"/>
      <c r="C103" s="21"/>
      <c r="D103" s="21"/>
    </row>
    <row r="104" spans="1:4" ht="13.5">
      <c r="A104" s="21"/>
      <c r="B104" s="21"/>
      <c r="C104" s="21"/>
      <c r="D104" s="21"/>
    </row>
    <row r="105" spans="1:4" ht="13.5">
      <c r="A105" s="21"/>
      <c r="B105" s="21"/>
      <c r="C105" s="21"/>
      <c r="D105" s="21"/>
    </row>
    <row r="106" spans="1:4" ht="13.5">
      <c r="A106" s="21"/>
      <c r="B106" s="21"/>
      <c r="C106" s="21"/>
      <c r="D106" s="21"/>
    </row>
    <row r="107" spans="1:4" ht="13.5">
      <c r="A107" s="21"/>
      <c r="B107" s="21"/>
      <c r="C107" s="21"/>
      <c r="D107" s="21"/>
    </row>
    <row r="108" spans="1:4" ht="13.5">
      <c r="A108" s="21"/>
      <c r="B108" s="21"/>
      <c r="C108" s="21"/>
      <c r="D108" s="21"/>
    </row>
    <row r="109" spans="1:4" ht="13.5">
      <c r="A109" s="21"/>
      <c r="B109" s="21"/>
      <c r="C109" s="21"/>
      <c r="D109" s="21"/>
    </row>
    <row r="110" spans="1:4" ht="13.5">
      <c r="A110" s="21"/>
      <c r="B110" s="21"/>
      <c r="C110" s="21"/>
      <c r="D110" s="21"/>
    </row>
    <row r="111" spans="1:4" ht="13.5">
      <c r="A111" s="21"/>
      <c r="B111" s="21"/>
      <c r="C111" s="21"/>
      <c r="D111" s="21"/>
    </row>
    <row r="112" spans="1:4" ht="13.5">
      <c r="A112" s="21"/>
      <c r="B112" s="21"/>
      <c r="C112" s="21"/>
      <c r="D112" s="21"/>
    </row>
    <row r="113" spans="1:4" ht="13.5">
      <c r="A113" s="21"/>
      <c r="B113" s="21"/>
      <c r="C113" s="21"/>
      <c r="D113" s="21"/>
    </row>
    <row r="114" spans="1:4" ht="13.5">
      <c r="A114" s="21"/>
      <c r="B114" s="21"/>
      <c r="C114" s="21"/>
      <c r="D114" s="21"/>
    </row>
    <row r="115" spans="1:4" ht="13.5">
      <c r="A115" s="21"/>
      <c r="B115" s="21"/>
      <c r="C115" s="21"/>
      <c r="D115" s="21"/>
    </row>
    <row r="116" spans="1:4" ht="13.5">
      <c r="A116" s="21"/>
      <c r="B116" s="21"/>
      <c r="C116" s="21"/>
      <c r="D116" s="21"/>
    </row>
    <row r="117" spans="1:4" ht="13.5">
      <c r="A117" s="21"/>
      <c r="B117" s="21"/>
      <c r="C117" s="21"/>
      <c r="D117" s="21"/>
    </row>
    <row r="118" spans="1:4" ht="13.5">
      <c r="A118" s="21"/>
      <c r="B118" s="21"/>
      <c r="C118" s="21"/>
      <c r="D118" s="21"/>
    </row>
    <row r="119" spans="1:4" ht="13.5">
      <c r="A119" s="21"/>
      <c r="B119" s="21"/>
      <c r="C119" s="21"/>
      <c r="D119" s="21"/>
    </row>
    <row r="120" spans="1:4" ht="13.5">
      <c r="A120" s="21"/>
      <c r="B120" s="21"/>
      <c r="C120" s="21"/>
      <c r="D120" s="21"/>
    </row>
    <row r="121" spans="1:4" ht="13.5">
      <c r="A121" s="21"/>
      <c r="B121" s="21"/>
      <c r="C121" s="21"/>
      <c r="D121" s="21"/>
    </row>
    <row r="122" spans="1:4" ht="13.5">
      <c r="A122" s="21"/>
      <c r="B122" s="21"/>
      <c r="C122" s="21"/>
      <c r="D122" s="21"/>
    </row>
    <row r="123" spans="1:4" ht="13.5">
      <c r="A123" s="21"/>
      <c r="B123" s="21"/>
      <c r="C123" s="21"/>
      <c r="D123" s="21"/>
    </row>
    <row r="124" spans="1:4" ht="13.5">
      <c r="A124" s="21"/>
      <c r="B124" s="21"/>
      <c r="C124" s="21"/>
      <c r="D124" s="21"/>
    </row>
    <row r="125" spans="1:4" ht="13.5">
      <c r="A125" s="21"/>
      <c r="B125" s="21"/>
      <c r="C125" s="21"/>
      <c r="D125" s="21"/>
    </row>
    <row r="126" spans="1:4" ht="13.5">
      <c r="A126" s="21"/>
      <c r="B126" s="21"/>
      <c r="C126" s="21"/>
      <c r="D126" s="21"/>
    </row>
    <row r="127" spans="1:4" ht="13.5">
      <c r="A127" s="21"/>
      <c r="B127" s="21"/>
      <c r="C127" s="21"/>
      <c r="D127" s="21"/>
    </row>
    <row r="128" spans="1:4" ht="13.5">
      <c r="A128" s="21"/>
      <c r="B128" s="21"/>
      <c r="C128" s="21"/>
      <c r="D128" s="21"/>
    </row>
    <row r="129" spans="1:4" ht="13.5">
      <c r="A129" s="21"/>
      <c r="B129" s="21"/>
      <c r="C129" s="21"/>
      <c r="D129" s="21"/>
    </row>
    <row r="130" spans="1:4" ht="13.5">
      <c r="A130" s="21"/>
      <c r="B130" s="21"/>
      <c r="C130" s="21"/>
      <c r="D130" s="21"/>
    </row>
    <row r="131" spans="1:4" ht="13.5">
      <c r="A131" s="21"/>
      <c r="B131" s="21"/>
      <c r="C131" s="21"/>
      <c r="D131" s="21"/>
    </row>
    <row r="132" spans="1:4" ht="13.5">
      <c r="A132" s="21"/>
      <c r="B132" s="21"/>
      <c r="C132" s="21"/>
      <c r="D132" s="21"/>
    </row>
    <row r="133" spans="1:4" ht="13.5">
      <c r="A133" s="21"/>
      <c r="B133" s="21"/>
      <c r="C133" s="21"/>
      <c r="D133" s="21"/>
    </row>
    <row r="134" spans="1:4" ht="13.5">
      <c r="A134" s="21"/>
      <c r="B134" s="21"/>
      <c r="C134" s="21"/>
      <c r="D134" s="21"/>
    </row>
    <row r="135" spans="1:4" ht="13.5">
      <c r="A135" s="21"/>
      <c r="B135" s="21"/>
      <c r="C135" s="21"/>
      <c r="D135" s="21"/>
    </row>
    <row r="136" spans="1:4" ht="13.5">
      <c r="A136" s="21"/>
      <c r="B136" s="21"/>
      <c r="C136" s="21"/>
      <c r="D136" s="21"/>
    </row>
    <row r="137" spans="1:4" ht="13.5">
      <c r="A137" s="21"/>
      <c r="B137" s="21"/>
      <c r="C137" s="21"/>
      <c r="D137" s="21"/>
    </row>
    <row r="138" spans="1:4" ht="13.5">
      <c r="A138" s="21"/>
      <c r="B138" s="21"/>
      <c r="C138" s="21"/>
      <c r="D138" s="21"/>
    </row>
    <row r="139" spans="1:4" ht="13.5">
      <c r="A139" s="21"/>
      <c r="B139" s="21"/>
      <c r="C139" s="21"/>
      <c r="D139" s="21"/>
    </row>
    <row r="140" spans="1:4" ht="13.5">
      <c r="A140" s="21"/>
      <c r="B140" s="21"/>
      <c r="C140" s="21"/>
      <c r="D140" s="21"/>
    </row>
    <row r="141" spans="1:4" ht="13.5">
      <c r="A141" s="21"/>
      <c r="B141" s="21"/>
      <c r="C141" s="21"/>
      <c r="D141" s="21"/>
    </row>
    <row r="142" spans="1:4" ht="13.5">
      <c r="A142" s="21"/>
      <c r="B142" s="21"/>
      <c r="C142" s="21"/>
      <c r="D142" s="21"/>
    </row>
    <row r="143" spans="1:4" ht="13.5">
      <c r="A143" s="21"/>
      <c r="B143" s="21"/>
      <c r="C143" s="21"/>
      <c r="D143" s="21"/>
    </row>
    <row r="144" spans="1:4" ht="13.5">
      <c r="A144" s="21"/>
      <c r="B144" s="21"/>
      <c r="C144" s="21"/>
      <c r="D144" s="21"/>
    </row>
    <row r="145" spans="1:4" ht="13.5">
      <c r="A145" s="21"/>
      <c r="B145" s="21"/>
      <c r="C145" s="21"/>
      <c r="D145" s="21"/>
    </row>
    <row r="146" spans="1:4" ht="13.5">
      <c r="A146" s="21"/>
      <c r="B146" s="21"/>
      <c r="C146" s="21"/>
      <c r="D146" s="21"/>
    </row>
    <row r="147" spans="1:4" ht="13.5">
      <c r="A147" s="21"/>
      <c r="B147" s="21"/>
      <c r="C147" s="21"/>
      <c r="D147" s="21"/>
    </row>
    <row r="148" spans="1:4" ht="13.5">
      <c r="A148" s="21"/>
      <c r="B148" s="21"/>
      <c r="C148" s="21"/>
      <c r="D148" s="21"/>
    </row>
    <row r="149" spans="1:4" ht="13.5">
      <c r="A149" s="21"/>
      <c r="B149" s="21"/>
      <c r="C149" s="21"/>
      <c r="D149" s="21"/>
    </row>
    <row r="150" spans="1:4" ht="13.5">
      <c r="A150" s="21"/>
      <c r="B150" s="21"/>
      <c r="C150" s="21"/>
      <c r="D150" s="21"/>
    </row>
    <row r="151" spans="1:4" ht="13.5">
      <c r="A151" s="21"/>
      <c r="B151" s="21"/>
      <c r="C151" s="21"/>
      <c r="D151" s="21"/>
    </row>
    <row r="152" spans="1:4" ht="13.5">
      <c r="A152" s="21"/>
      <c r="B152" s="21"/>
      <c r="C152" s="21"/>
      <c r="D152" s="21"/>
    </row>
    <row r="153" spans="1:4" ht="13.5">
      <c r="A153" s="21"/>
      <c r="B153" s="21"/>
      <c r="C153" s="21"/>
      <c r="D153" s="21"/>
    </row>
    <row r="154" spans="1:4" ht="13.5">
      <c r="A154" s="21"/>
      <c r="B154" s="21"/>
      <c r="C154" s="21"/>
      <c r="D154" s="21"/>
    </row>
    <row r="155" spans="1:4" ht="13.5">
      <c r="A155" s="21"/>
      <c r="B155" s="21"/>
      <c r="C155" s="21"/>
      <c r="D155" s="21"/>
    </row>
    <row r="156" spans="1:4" ht="13.5">
      <c r="A156" s="21"/>
      <c r="B156" s="21"/>
      <c r="C156" s="21"/>
      <c r="D156" s="21"/>
    </row>
    <row r="157" spans="1:4" ht="13.5">
      <c r="A157" s="21"/>
      <c r="B157" s="21"/>
      <c r="C157" s="21"/>
      <c r="D157" s="21"/>
    </row>
    <row r="158" spans="1:4" ht="13.5">
      <c r="A158" s="21"/>
      <c r="B158" s="21"/>
      <c r="C158" s="21"/>
      <c r="D158" s="21"/>
    </row>
    <row r="159" spans="1:4" ht="13.5">
      <c r="A159" s="21"/>
      <c r="B159" s="21"/>
      <c r="C159" s="21"/>
      <c r="D159" s="21"/>
    </row>
    <row r="160" spans="1:4" ht="13.5">
      <c r="A160" s="21"/>
      <c r="B160" s="21"/>
      <c r="C160" s="21"/>
      <c r="D160" s="21"/>
    </row>
    <row r="161" spans="1:4" ht="13.5">
      <c r="A161" s="21"/>
      <c r="B161" s="21"/>
      <c r="C161" s="21"/>
      <c r="D161" s="21"/>
    </row>
    <row r="162" spans="1:4" ht="13.5">
      <c r="A162" s="21"/>
      <c r="B162" s="21"/>
      <c r="C162" s="21"/>
      <c r="D162" s="21"/>
    </row>
    <row r="163" spans="1:4" ht="13.5">
      <c r="A163" s="21"/>
      <c r="B163" s="21"/>
      <c r="C163" s="21"/>
      <c r="D163" s="21"/>
    </row>
    <row r="164" spans="1:4" ht="13.5">
      <c r="A164" s="21"/>
      <c r="B164" s="21"/>
      <c r="C164" s="21"/>
      <c r="D164" s="21"/>
    </row>
    <row r="165" spans="1:4" ht="13.5">
      <c r="A165" s="21"/>
      <c r="B165" s="21"/>
      <c r="C165" s="21"/>
      <c r="D165" s="21"/>
    </row>
    <row r="166" spans="1:4" ht="13.5">
      <c r="A166" s="21"/>
      <c r="B166" s="21"/>
      <c r="C166" s="21"/>
      <c r="D166" s="21"/>
    </row>
    <row r="167" spans="1:4" ht="13.5">
      <c r="A167" s="21"/>
      <c r="B167" s="21"/>
      <c r="C167" s="21"/>
      <c r="D167" s="21"/>
    </row>
    <row r="168" spans="1:4" ht="13.5">
      <c r="A168" s="21"/>
      <c r="B168" s="21"/>
      <c r="C168" s="21"/>
      <c r="D168" s="21"/>
    </row>
    <row r="169" spans="1:4" ht="13.5">
      <c r="A169" s="21"/>
      <c r="B169" s="21"/>
      <c r="C169" s="21"/>
      <c r="D169" s="21"/>
    </row>
    <row r="170" spans="1:4" ht="13.5">
      <c r="A170" s="21"/>
      <c r="B170" s="21"/>
      <c r="C170" s="21"/>
      <c r="D170" s="21"/>
    </row>
    <row r="171" spans="1:4" ht="13.5">
      <c r="A171" s="21"/>
      <c r="B171" s="21"/>
      <c r="C171" s="21"/>
      <c r="D171" s="21"/>
    </row>
    <row r="172" spans="1:4" ht="13.5">
      <c r="A172" s="21"/>
      <c r="B172" s="21"/>
      <c r="C172" s="21"/>
      <c r="D172" s="21"/>
    </row>
    <row r="173" spans="1:4" ht="13.5">
      <c r="A173" s="21"/>
      <c r="B173" s="21"/>
      <c r="C173" s="21"/>
      <c r="D173" s="21"/>
    </row>
    <row r="174" spans="1:4" ht="13.5">
      <c r="A174" s="21"/>
      <c r="B174" s="21"/>
      <c r="C174" s="21"/>
      <c r="D174" s="21"/>
    </row>
    <row r="175" spans="1:4" ht="13.5">
      <c r="A175" s="21"/>
      <c r="B175" s="21"/>
      <c r="C175" s="21"/>
      <c r="D175" s="21"/>
    </row>
    <row r="176" spans="1:4" ht="13.5">
      <c r="A176" s="21"/>
      <c r="B176" s="21"/>
      <c r="C176" s="21"/>
      <c r="D176" s="21"/>
    </row>
    <row r="177" spans="1:4" ht="13.5">
      <c r="A177" s="21"/>
      <c r="B177" s="21"/>
      <c r="C177" s="21"/>
      <c r="D177" s="21"/>
    </row>
    <row r="178" spans="1:4" ht="13.5">
      <c r="A178" s="21"/>
      <c r="B178" s="21"/>
      <c r="C178" s="21"/>
      <c r="D178" s="21"/>
    </row>
    <row r="179" spans="1:4" ht="13.5">
      <c r="A179" s="21"/>
      <c r="B179" s="21"/>
      <c r="C179" s="21"/>
      <c r="D179" s="21"/>
    </row>
    <row r="180" spans="1:4" ht="13.5">
      <c r="A180" s="21"/>
      <c r="B180" s="21"/>
      <c r="C180" s="21"/>
      <c r="D180" s="21"/>
    </row>
    <row r="181" spans="1:4" ht="13.5">
      <c r="A181" s="21"/>
      <c r="B181" s="21"/>
      <c r="C181" s="21"/>
      <c r="D181" s="21"/>
    </row>
    <row r="182" spans="1:4" ht="13.5">
      <c r="A182" s="21"/>
      <c r="B182" s="21"/>
      <c r="C182" s="21"/>
      <c r="D182" s="21"/>
    </row>
    <row r="183" spans="1:4" ht="13.5">
      <c r="A183" s="21"/>
      <c r="B183" s="21"/>
      <c r="C183" s="21"/>
      <c r="D183" s="21"/>
    </row>
    <row r="184" spans="1:4" ht="13.5">
      <c r="A184" s="21"/>
      <c r="B184" s="21"/>
      <c r="C184" s="21"/>
      <c r="D184" s="21"/>
    </row>
    <row r="185" spans="1:4" ht="13.5">
      <c r="A185" s="21"/>
      <c r="B185" s="21"/>
      <c r="C185" s="21"/>
      <c r="D185" s="21"/>
    </row>
    <row r="186" spans="1:4" ht="13.5">
      <c r="A186" s="21"/>
      <c r="B186" s="21"/>
      <c r="C186" s="21"/>
      <c r="D186" s="21"/>
    </row>
    <row r="187" spans="1:4" ht="13.5">
      <c r="A187" s="21"/>
      <c r="B187" s="21"/>
      <c r="C187" s="21"/>
      <c r="D187" s="21"/>
    </row>
    <row r="188" spans="1:4" ht="13.5">
      <c r="A188" s="21"/>
      <c r="B188" s="21"/>
      <c r="C188" s="21"/>
      <c r="D188" s="21"/>
    </row>
    <row r="189" spans="1:4" ht="13.5">
      <c r="A189" s="21"/>
      <c r="B189" s="21"/>
      <c r="C189" s="21"/>
      <c r="D189" s="21"/>
    </row>
    <row r="190" spans="1:4" ht="13.5">
      <c r="A190" s="21"/>
      <c r="B190" s="21"/>
      <c r="C190" s="21"/>
      <c r="D190" s="21"/>
    </row>
    <row r="191" spans="1:4" ht="13.5">
      <c r="A191" s="21"/>
      <c r="B191" s="21"/>
      <c r="C191" s="21"/>
      <c r="D191" s="21"/>
    </row>
    <row r="192" spans="1:4" ht="13.5">
      <c r="A192" s="21"/>
      <c r="B192" s="21"/>
      <c r="C192" s="21"/>
      <c r="D192" s="21"/>
    </row>
    <row r="193" spans="1:4" ht="13.5">
      <c r="A193" s="21"/>
      <c r="B193" s="21"/>
      <c r="C193" s="21"/>
      <c r="D193" s="21"/>
    </row>
    <row r="194" spans="1:4" ht="13.5">
      <c r="A194" s="21"/>
      <c r="B194" s="21"/>
      <c r="C194" s="21"/>
      <c r="D194" s="21"/>
    </row>
    <row r="195" spans="1:4" ht="13.5">
      <c r="A195" s="21"/>
      <c r="B195" s="21"/>
      <c r="C195" s="21"/>
      <c r="D195" s="21"/>
    </row>
    <row r="196" spans="1:4" ht="13.5">
      <c r="A196" s="21"/>
      <c r="B196" s="21"/>
      <c r="C196" s="21"/>
      <c r="D196" s="21"/>
    </row>
    <row r="197" spans="1:4" ht="13.5">
      <c r="A197" s="21"/>
      <c r="B197" s="21"/>
      <c r="C197" s="21"/>
      <c r="D197" s="21"/>
    </row>
    <row r="198" spans="1:4" ht="13.5">
      <c r="A198" s="21"/>
      <c r="B198" s="21"/>
      <c r="C198" s="21"/>
      <c r="D198" s="21"/>
    </row>
    <row r="199" spans="1:4" ht="13.5">
      <c r="A199" s="21"/>
      <c r="B199" s="21"/>
      <c r="C199" s="21"/>
      <c r="D199" s="21"/>
    </row>
    <row r="200" spans="1:4" ht="13.5">
      <c r="A200" s="21"/>
      <c r="B200" s="21"/>
      <c r="C200" s="21"/>
      <c r="D200" s="21"/>
    </row>
    <row r="201" spans="1:4" ht="13.5">
      <c r="A201" s="21"/>
      <c r="B201" s="21"/>
      <c r="C201" s="21"/>
      <c r="D201" s="21"/>
    </row>
    <row r="202" spans="1:4" ht="13.5">
      <c r="A202" s="21"/>
      <c r="B202" s="21"/>
      <c r="C202" s="21"/>
      <c r="D202" s="21"/>
    </row>
    <row r="203" spans="1:4" ht="13.5">
      <c r="A203" s="21"/>
      <c r="B203" s="21"/>
      <c r="C203" s="21"/>
      <c r="D203" s="21"/>
    </row>
    <row r="204" spans="1:4" ht="13.5">
      <c r="A204" s="21"/>
      <c r="B204" s="21"/>
      <c r="C204" s="21"/>
      <c r="D204" s="21"/>
    </row>
    <row r="205" spans="1:4" ht="13.5">
      <c r="A205" s="21"/>
      <c r="B205" s="21"/>
      <c r="C205" s="21"/>
      <c r="D205" s="21"/>
    </row>
    <row r="206" spans="1:4" ht="13.5">
      <c r="A206" s="21"/>
      <c r="B206" s="21"/>
      <c r="C206" s="21"/>
      <c r="D206" s="21"/>
    </row>
    <row r="207" spans="1:4" ht="13.5">
      <c r="A207" s="21"/>
      <c r="B207" s="21"/>
      <c r="C207" s="21"/>
      <c r="D207" s="21"/>
    </row>
    <row r="208" spans="1:4" ht="13.5">
      <c r="A208" s="21"/>
      <c r="B208" s="21"/>
      <c r="C208" s="21"/>
      <c r="D208" s="21"/>
    </row>
    <row r="209" spans="1:4" ht="13.5">
      <c r="A209" s="21"/>
      <c r="B209" s="21"/>
      <c r="C209" s="21"/>
      <c r="D209" s="21"/>
    </row>
    <row r="210" spans="1:4" ht="13.5">
      <c r="A210" s="21"/>
      <c r="B210" s="21"/>
      <c r="C210" s="21"/>
      <c r="D210" s="21"/>
    </row>
    <row r="211" spans="1:4" ht="13.5">
      <c r="A211" s="21"/>
      <c r="B211" s="21"/>
      <c r="C211" s="21"/>
      <c r="D211" s="21"/>
    </row>
    <row r="212" spans="1:4" ht="13.5">
      <c r="A212" s="21"/>
      <c r="B212" s="21"/>
      <c r="C212" s="21"/>
      <c r="D212" s="21"/>
    </row>
    <row r="213" spans="1:4" ht="13.5">
      <c r="A213" s="21"/>
      <c r="B213" s="21"/>
      <c r="C213" s="21"/>
      <c r="D213" s="21"/>
    </row>
    <row r="214" spans="1:4" ht="13.5">
      <c r="A214" s="21"/>
      <c r="B214" s="21"/>
      <c r="C214" s="21"/>
      <c r="D214" s="21"/>
    </row>
    <row r="215" spans="1:4" ht="13.5">
      <c r="A215" s="21"/>
      <c r="B215" s="21"/>
      <c r="C215" s="21"/>
      <c r="D215" s="21"/>
    </row>
    <row r="216" spans="1:4" ht="13.5">
      <c r="A216" s="21"/>
      <c r="B216" s="21"/>
      <c r="C216" s="21"/>
      <c r="D216" s="21"/>
    </row>
    <row r="217" spans="1:4" ht="13.5">
      <c r="A217" s="21"/>
      <c r="B217" s="21"/>
      <c r="C217" s="21"/>
      <c r="D217" s="21"/>
    </row>
    <row r="218" spans="1:4" ht="13.5">
      <c r="A218" s="21"/>
      <c r="B218" s="21"/>
      <c r="C218" s="21"/>
      <c r="D218" s="21"/>
    </row>
    <row r="219" spans="1:4" ht="13.5">
      <c r="A219" s="21"/>
      <c r="B219" s="21"/>
      <c r="C219" s="21"/>
      <c r="D219" s="21"/>
    </row>
    <row r="220" spans="1:4" ht="13.5">
      <c r="A220" s="21"/>
      <c r="B220" s="21"/>
      <c r="C220" s="21"/>
      <c r="D220" s="21"/>
    </row>
    <row r="221" spans="1:4" ht="13.5">
      <c r="A221" s="21"/>
      <c r="B221" s="21"/>
      <c r="C221" s="21"/>
      <c r="D221" s="21"/>
    </row>
    <row r="222" spans="1:4" ht="13.5">
      <c r="A222" s="21"/>
      <c r="B222" s="21"/>
      <c r="C222" s="21"/>
      <c r="D222" s="21"/>
    </row>
    <row r="223" spans="1:4" ht="13.5">
      <c r="A223" s="21"/>
      <c r="B223" s="21"/>
      <c r="C223" s="21"/>
      <c r="D223" s="21"/>
    </row>
    <row r="224" spans="1:4" ht="13.5">
      <c r="A224" s="21"/>
      <c r="B224" s="21"/>
      <c r="C224" s="21"/>
      <c r="D224" s="21"/>
    </row>
    <row r="225" spans="1:4" ht="13.5">
      <c r="A225" s="21"/>
      <c r="B225" s="21"/>
      <c r="C225" s="21"/>
      <c r="D225" s="21"/>
    </row>
    <row r="226" spans="1:4" ht="13.5">
      <c r="A226" s="21"/>
      <c r="B226" s="21"/>
      <c r="C226" s="21"/>
      <c r="D226" s="21"/>
    </row>
    <row r="227" spans="1:4" ht="13.5">
      <c r="A227" s="21"/>
      <c r="B227" s="21"/>
      <c r="C227" s="21"/>
      <c r="D227" s="21"/>
    </row>
    <row r="228" spans="1:4" ht="13.5">
      <c r="A228" s="21"/>
      <c r="B228" s="21"/>
      <c r="C228" s="21"/>
      <c r="D228" s="21"/>
    </row>
    <row r="229" spans="1:4" ht="13.5">
      <c r="A229" s="21"/>
      <c r="B229" s="21"/>
      <c r="C229" s="21"/>
      <c r="D229" s="21"/>
    </row>
    <row r="230" spans="1:4" ht="13.5">
      <c r="A230" s="21"/>
      <c r="B230" s="21"/>
      <c r="C230" s="21"/>
      <c r="D230" s="21"/>
    </row>
    <row r="231" spans="1:4" ht="13.5">
      <c r="A231" s="21"/>
      <c r="B231" s="21"/>
      <c r="C231" s="21"/>
      <c r="D231" s="21"/>
    </row>
    <row r="232" spans="1:4" ht="13.5">
      <c r="A232" s="21"/>
      <c r="B232" s="21"/>
      <c r="C232" s="21"/>
      <c r="D232" s="21"/>
    </row>
    <row r="233" spans="1:4" ht="13.5">
      <c r="A233" s="21"/>
      <c r="B233" s="21"/>
      <c r="C233" s="21"/>
      <c r="D233" s="21"/>
    </row>
    <row r="234" spans="1:4" ht="13.5">
      <c r="A234" s="21"/>
      <c r="B234" s="21"/>
      <c r="C234" s="21"/>
      <c r="D234" s="21"/>
    </row>
    <row r="235" spans="1:4" ht="13.5">
      <c r="A235" s="21"/>
      <c r="B235" s="21"/>
      <c r="C235" s="21"/>
      <c r="D235" s="21"/>
    </row>
    <row r="236" spans="1:4" ht="13.5">
      <c r="A236" s="21"/>
      <c r="B236" s="21"/>
      <c r="C236" s="21"/>
      <c r="D236" s="21"/>
    </row>
    <row r="237" spans="1:4" ht="13.5">
      <c r="A237" s="21"/>
      <c r="B237" s="21"/>
      <c r="C237" s="21"/>
      <c r="D237" s="21"/>
    </row>
    <row r="238" spans="1:4" ht="13.5">
      <c r="A238" s="21"/>
      <c r="B238" s="21"/>
      <c r="C238" s="21"/>
      <c r="D238" s="21"/>
    </row>
    <row r="239" spans="1:4" ht="13.5">
      <c r="A239" s="21"/>
      <c r="B239" s="21"/>
      <c r="C239" s="21"/>
      <c r="D239" s="21"/>
    </row>
    <row r="240" spans="1:4" ht="13.5">
      <c r="A240" s="21"/>
      <c r="B240" s="21"/>
      <c r="C240" s="21"/>
      <c r="D240" s="21"/>
    </row>
    <row r="241" spans="1:4" ht="13.5">
      <c r="A241" s="21"/>
      <c r="B241" s="21"/>
      <c r="C241" s="21"/>
      <c r="D241" s="21"/>
    </row>
    <row r="242" spans="1:4" ht="13.5">
      <c r="A242" s="21"/>
      <c r="B242" s="21"/>
      <c r="C242" s="21"/>
      <c r="D242" s="21"/>
    </row>
    <row r="243" spans="1:4" ht="13.5">
      <c r="A243" s="21"/>
      <c r="B243" s="21"/>
      <c r="C243" s="21"/>
      <c r="D243" s="21"/>
    </row>
    <row r="244" spans="1:4" ht="13.5">
      <c r="A244" s="21"/>
      <c r="B244" s="21"/>
      <c r="C244" s="21"/>
      <c r="D244" s="21"/>
    </row>
    <row r="245" spans="1:4" ht="13.5">
      <c r="A245" s="21"/>
      <c r="B245" s="21"/>
      <c r="C245" s="21"/>
      <c r="D245" s="21"/>
    </row>
    <row r="246" spans="1:4" ht="13.5">
      <c r="A246" s="21"/>
      <c r="B246" s="21"/>
      <c r="C246" s="21"/>
      <c r="D246" s="21"/>
    </row>
    <row r="247" spans="1:4" ht="13.5">
      <c r="A247" s="21"/>
      <c r="B247" s="21"/>
      <c r="C247" s="21"/>
      <c r="D247" s="21"/>
    </row>
    <row r="248" spans="1:4" ht="13.5">
      <c r="A248" s="21"/>
      <c r="B248" s="21"/>
      <c r="C248" s="21"/>
      <c r="D248" s="21"/>
    </row>
    <row r="249" spans="1:4" ht="13.5">
      <c r="A249" s="21"/>
      <c r="B249" s="21"/>
      <c r="C249" s="21"/>
      <c r="D249" s="21"/>
    </row>
    <row r="250" spans="1:4" ht="13.5">
      <c r="A250" s="21"/>
      <c r="B250" s="21"/>
      <c r="C250" s="21"/>
      <c r="D250" s="21"/>
    </row>
    <row r="251" spans="1:4" ht="13.5">
      <c r="A251" s="21"/>
      <c r="B251" s="21"/>
      <c r="C251" s="21"/>
      <c r="D251" s="21"/>
    </row>
    <row r="252" spans="1:4" ht="13.5">
      <c r="A252" s="21"/>
      <c r="B252" s="21"/>
      <c r="C252" s="21"/>
      <c r="D252" s="21"/>
    </row>
    <row r="253" spans="1:4" ht="13.5">
      <c r="A253" s="21"/>
      <c r="B253" s="21"/>
      <c r="C253" s="21"/>
      <c r="D253" s="21"/>
    </row>
    <row r="254" spans="1:4" ht="13.5">
      <c r="A254" s="21"/>
      <c r="B254" s="21"/>
      <c r="C254" s="21"/>
      <c r="D254" s="21"/>
    </row>
    <row r="255" spans="1:4" ht="13.5">
      <c r="A255" s="21"/>
      <c r="B255" s="21"/>
      <c r="C255" s="21"/>
      <c r="D255" s="21"/>
    </row>
    <row r="256" spans="1:4" ht="13.5">
      <c r="A256" s="21"/>
      <c r="B256" s="21"/>
      <c r="C256" s="21"/>
      <c r="D256" s="21"/>
    </row>
    <row r="257" spans="1:4" ht="13.5">
      <c r="A257" s="21"/>
      <c r="B257" s="21"/>
      <c r="C257" s="21"/>
      <c r="D257" s="21"/>
    </row>
    <row r="258" spans="1:4" ht="13.5">
      <c r="A258" s="21"/>
      <c r="B258" s="21"/>
      <c r="C258" s="21"/>
      <c r="D258" s="21"/>
    </row>
    <row r="259" spans="1:4" ht="13.5">
      <c r="A259" s="21"/>
      <c r="B259" s="21"/>
      <c r="C259" s="21"/>
      <c r="D259" s="21"/>
    </row>
    <row r="260" spans="1:4" ht="13.5">
      <c r="A260" s="21"/>
      <c r="B260" s="21"/>
      <c r="C260" s="21"/>
      <c r="D260" s="21"/>
    </row>
    <row r="261" spans="1:4" ht="13.5">
      <c r="A261" s="21"/>
      <c r="B261" s="21"/>
      <c r="C261" s="21"/>
      <c r="D261" s="21"/>
    </row>
    <row r="262" spans="1:4" ht="13.5">
      <c r="A262" s="21"/>
      <c r="B262" s="21"/>
      <c r="C262" s="21"/>
      <c r="D262" s="21"/>
    </row>
    <row r="263" spans="1:4" ht="13.5">
      <c r="A263" s="21"/>
      <c r="B263" s="21"/>
      <c r="C263" s="21"/>
      <c r="D263" s="21"/>
    </row>
    <row r="264" spans="1:4" ht="13.5">
      <c r="A264" s="21"/>
      <c r="B264" s="21"/>
      <c r="C264" s="21"/>
      <c r="D264" s="21"/>
    </row>
    <row r="265" spans="1:4" ht="13.5">
      <c r="A265" s="21"/>
      <c r="B265" s="21"/>
      <c r="C265" s="21"/>
      <c r="D265" s="21"/>
    </row>
    <row r="266" spans="1:4" ht="13.5">
      <c r="A266" s="21"/>
      <c r="B266" s="21"/>
      <c r="C266" s="21"/>
      <c r="D266" s="21"/>
    </row>
    <row r="267" spans="1:4" ht="13.5">
      <c r="A267" s="21"/>
      <c r="B267" s="21"/>
      <c r="C267" s="21"/>
      <c r="D267" s="21"/>
    </row>
    <row r="268" spans="1:4" ht="13.5">
      <c r="A268" s="21"/>
      <c r="B268" s="21"/>
      <c r="C268" s="21"/>
      <c r="D268" s="21"/>
    </row>
    <row r="269" spans="1:4" ht="13.5">
      <c r="A269" s="21"/>
      <c r="B269" s="21"/>
      <c r="C269" s="21"/>
      <c r="D269" s="21"/>
    </row>
    <row r="270" spans="1:4" ht="13.5">
      <c r="A270" s="21"/>
      <c r="B270" s="21"/>
      <c r="C270" s="21"/>
      <c r="D270" s="21"/>
    </row>
    <row r="271" spans="1:4" ht="13.5">
      <c r="A271" s="21"/>
      <c r="B271" s="21"/>
      <c r="C271" s="21"/>
      <c r="D271" s="21"/>
    </row>
    <row r="272" spans="1:4" ht="13.5">
      <c r="A272" s="21"/>
      <c r="B272" s="21"/>
      <c r="C272" s="21"/>
      <c r="D272" s="21"/>
    </row>
    <row r="273" spans="1:4" ht="13.5">
      <c r="A273" s="21"/>
      <c r="B273" s="21"/>
      <c r="C273" s="21"/>
      <c r="D273" s="21"/>
    </row>
    <row r="274" spans="1:4" ht="13.5">
      <c r="A274" s="21"/>
      <c r="B274" s="21"/>
      <c r="C274" s="21"/>
      <c r="D274" s="21"/>
    </row>
    <row r="275" spans="1:4" ht="13.5">
      <c r="A275" s="21"/>
      <c r="B275" s="21"/>
      <c r="C275" s="21"/>
      <c r="D275" s="21"/>
    </row>
    <row r="276" spans="1:4" ht="13.5">
      <c r="A276" s="21"/>
      <c r="B276" s="21"/>
      <c r="C276" s="21"/>
      <c r="D276" s="21"/>
    </row>
    <row r="277" spans="1:4" ht="13.5">
      <c r="A277" s="21"/>
      <c r="B277" s="21"/>
      <c r="C277" s="21"/>
      <c r="D277" s="21"/>
    </row>
    <row r="278" spans="1:4" ht="13.5">
      <c r="A278" s="21"/>
      <c r="B278" s="21"/>
      <c r="C278" s="21"/>
      <c r="D278" s="21"/>
    </row>
    <row r="279" spans="1:4" ht="13.5">
      <c r="A279" s="21"/>
      <c r="B279" s="21"/>
      <c r="C279" s="21"/>
      <c r="D279" s="21"/>
    </row>
    <row r="280" spans="1:4" ht="13.5">
      <c r="A280" s="21"/>
      <c r="B280" s="21"/>
      <c r="C280" s="21"/>
      <c r="D280" s="21"/>
    </row>
    <row r="281" spans="1:4" ht="13.5">
      <c r="A281" s="21"/>
      <c r="B281" s="21"/>
      <c r="C281" s="21"/>
      <c r="D281" s="21"/>
    </row>
    <row r="282" spans="1:4" ht="13.5">
      <c r="A282" s="21"/>
      <c r="B282" s="21"/>
      <c r="C282" s="21"/>
      <c r="D282" s="21"/>
    </row>
    <row r="283" spans="1:4" ht="13.5">
      <c r="A283" s="21"/>
      <c r="B283" s="21"/>
      <c r="C283" s="21"/>
      <c r="D283" s="21"/>
    </row>
    <row r="284" spans="1:4" ht="13.5">
      <c r="A284" s="21"/>
      <c r="B284" s="21"/>
      <c r="C284" s="21"/>
      <c r="D284" s="21"/>
    </row>
    <row r="285" spans="1:4" ht="13.5">
      <c r="A285" s="21"/>
      <c r="B285" s="21"/>
      <c r="C285" s="21"/>
      <c r="D285" s="21"/>
    </row>
    <row r="286" spans="1:4" ht="13.5">
      <c r="A286" s="21"/>
      <c r="B286" s="21"/>
      <c r="C286" s="21"/>
      <c r="D286" s="21"/>
    </row>
    <row r="287" spans="1:4" ht="13.5">
      <c r="A287" s="21"/>
      <c r="B287" s="21"/>
      <c r="C287" s="21"/>
      <c r="D287" s="21"/>
    </row>
    <row r="288" spans="1:4" ht="13.5">
      <c r="A288" s="21"/>
      <c r="B288" s="21"/>
      <c r="C288" s="21"/>
      <c r="D288" s="21"/>
    </row>
    <row r="289" spans="1:4" ht="13.5">
      <c r="A289" s="21"/>
      <c r="B289" s="21"/>
      <c r="C289" s="21"/>
      <c r="D289" s="21"/>
    </row>
    <row r="290" spans="1:4" ht="13.5">
      <c r="A290" s="21"/>
      <c r="B290" s="21"/>
      <c r="C290" s="21"/>
      <c r="D290" s="21"/>
    </row>
    <row r="291" spans="1:4" ht="13.5">
      <c r="A291" s="21"/>
      <c r="B291" s="21"/>
      <c r="C291" s="21"/>
      <c r="D291" s="21"/>
    </row>
    <row r="292" spans="1:4" ht="13.5">
      <c r="A292" s="21"/>
      <c r="B292" s="21"/>
      <c r="C292" s="21"/>
      <c r="D292" s="21"/>
    </row>
    <row r="293" spans="1:4" ht="13.5">
      <c r="A293" s="21"/>
      <c r="B293" s="21"/>
      <c r="C293" s="21"/>
      <c r="D293" s="21"/>
    </row>
    <row r="294" spans="1:4" ht="13.5">
      <c r="A294" s="21"/>
      <c r="B294" s="21"/>
      <c r="C294" s="21"/>
      <c r="D294" s="21"/>
    </row>
    <row r="295" spans="1:4" ht="13.5">
      <c r="A295" s="21"/>
      <c r="B295" s="21"/>
      <c r="C295" s="21"/>
      <c r="D295" s="21"/>
    </row>
    <row r="296" spans="1:4" ht="13.5">
      <c r="A296" s="21"/>
      <c r="B296" s="21"/>
      <c r="C296" s="21"/>
      <c r="D296" s="21"/>
    </row>
    <row r="297" spans="1:4" ht="13.5">
      <c r="A297" s="21"/>
      <c r="B297" s="21"/>
      <c r="C297" s="21"/>
      <c r="D297" s="21"/>
    </row>
    <row r="298" spans="1:4" ht="13.5">
      <c r="A298" s="21"/>
      <c r="B298" s="21"/>
      <c r="C298" s="21"/>
      <c r="D298" s="21"/>
    </row>
    <row r="299" spans="1:4" ht="13.5">
      <c r="A299" s="21"/>
      <c r="B299" s="21"/>
      <c r="C299" s="21"/>
      <c r="D299" s="21"/>
    </row>
    <row r="300" spans="1:4" ht="13.5">
      <c r="A300" s="21"/>
      <c r="B300" s="21"/>
      <c r="C300" s="21"/>
      <c r="D300" s="21"/>
    </row>
    <row r="301" spans="1:4" ht="13.5">
      <c r="A301" s="21"/>
      <c r="B301" s="21"/>
      <c r="C301" s="21"/>
      <c r="D301" s="21"/>
    </row>
    <row r="302" spans="1:4" ht="13.5">
      <c r="A302" s="21"/>
      <c r="B302" s="21"/>
      <c r="C302" s="21"/>
      <c r="D302" s="21"/>
    </row>
    <row r="303" spans="1:4" ht="13.5">
      <c r="A303" s="21"/>
      <c r="B303" s="21"/>
      <c r="C303" s="21"/>
      <c r="D303" s="21"/>
    </row>
    <row r="304" spans="1:4" ht="13.5">
      <c r="A304" s="21"/>
      <c r="B304" s="21"/>
      <c r="C304" s="21"/>
      <c r="D304" s="21"/>
    </row>
    <row r="305" spans="1:4" ht="13.5">
      <c r="A305" s="21"/>
      <c r="B305" s="21"/>
      <c r="C305" s="21"/>
      <c r="D305" s="21"/>
    </row>
    <row r="306" spans="1:4" ht="13.5">
      <c r="A306" s="21"/>
      <c r="B306" s="21"/>
      <c r="C306" s="21"/>
      <c r="D306" s="21"/>
    </row>
    <row r="307" spans="1:4" ht="13.5">
      <c r="A307" s="21"/>
      <c r="B307" s="21"/>
      <c r="C307" s="21"/>
      <c r="D307" s="21"/>
    </row>
    <row r="308" spans="1:4" ht="13.5">
      <c r="A308" s="21"/>
      <c r="B308" s="21"/>
      <c r="C308" s="21"/>
      <c r="D308" s="21"/>
    </row>
    <row r="309" spans="1:4" ht="13.5">
      <c r="A309" s="21"/>
      <c r="B309" s="21"/>
      <c r="C309" s="21"/>
      <c r="D309" s="21"/>
    </row>
    <row r="310" spans="1:4" ht="13.5">
      <c r="A310" s="21"/>
      <c r="B310" s="21"/>
      <c r="C310" s="21"/>
      <c r="D310" s="21"/>
    </row>
    <row r="311" spans="1:4" ht="13.5">
      <c r="A311" s="21"/>
      <c r="B311" s="21"/>
      <c r="C311" s="21"/>
      <c r="D311" s="21"/>
    </row>
    <row r="312" spans="1:4" ht="13.5">
      <c r="A312" s="21"/>
      <c r="B312" s="21"/>
      <c r="C312" s="21"/>
      <c r="D312" s="21"/>
    </row>
    <row r="313" spans="1:4" ht="13.5">
      <c r="A313" s="21"/>
      <c r="B313" s="21"/>
      <c r="C313" s="21"/>
      <c r="D313" s="21"/>
    </row>
    <row r="314" spans="1:4" ht="13.5">
      <c r="A314" s="21"/>
      <c r="B314" s="21"/>
      <c r="C314" s="21"/>
      <c r="D314" s="21"/>
    </row>
    <row r="315" spans="1:4" ht="13.5">
      <c r="A315" s="21"/>
      <c r="B315" s="21"/>
      <c r="C315" s="21"/>
      <c r="D315" s="21"/>
    </row>
    <row r="316" spans="1:4" ht="13.5">
      <c r="A316" s="21"/>
      <c r="B316" s="21"/>
      <c r="C316" s="21"/>
      <c r="D316" s="21"/>
    </row>
    <row r="317" spans="1:4" ht="13.5">
      <c r="A317" s="21"/>
      <c r="B317" s="21"/>
      <c r="C317" s="21"/>
      <c r="D317" s="21"/>
    </row>
    <row r="318" spans="1:4" ht="13.5">
      <c r="A318" s="21"/>
      <c r="B318" s="21"/>
      <c r="C318" s="21"/>
      <c r="D318" s="21"/>
    </row>
    <row r="319" spans="1:4" ht="13.5">
      <c r="A319" s="21"/>
      <c r="B319" s="21"/>
      <c r="C319" s="21"/>
      <c r="D319" s="21"/>
    </row>
    <row r="320" spans="1:4" ht="13.5">
      <c r="A320" s="21"/>
      <c r="B320" s="21"/>
      <c r="C320" s="21"/>
      <c r="D320" s="21"/>
    </row>
    <row r="321" spans="1:4" ht="13.5">
      <c r="A321" s="21"/>
      <c r="B321" s="21"/>
      <c r="C321" s="21"/>
      <c r="D321" s="21"/>
    </row>
    <row r="322" spans="1:4" ht="13.5">
      <c r="A322" s="21"/>
      <c r="B322" s="21"/>
      <c r="C322" s="21"/>
      <c r="D322" s="21"/>
    </row>
    <row r="323" spans="1:4" ht="13.5">
      <c r="A323" s="21"/>
      <c r="B323" s="21"/>
      <c r="C323" s="21"/>
      <c r="D323" s="21"/>
    </row>
    <row r="324" spans="1:4" ht="13.5">
      <c r="A324" s="21"/>
      <c r="B324" s="21"/>
      <c r="C324" s="21"/>
      <c r="D324" s="21"/>
    </row>
    <row r="325" spans="1:4" ht="13.5">
      <c r="A325" s="21"/>
      <c r="B325" s="21"/>
      <c r="C325" s="21"/>
      <c r="D325" s="21"/>
    </row>
    <row r="326" spans="1:4" ht="13.5">
      <c r="A326" s="21"/>
      <c r="B326" s="21"/>
      <c r="C326" s="21"/>
      <c r="D326" s="21"/>
    </row>
    <row r="327" spans="1:4" ht="13.5">
      <c r="A327" s="21"/>
      <c r="B327" s="21"/>
      <c r="C327" s="21"/>
      <c r="D327" s="21"/>
    </row>
    <row r="328" spans="1:4" ht="13.5">
      <c r="A328" s="21"/>
      <c r="B328" s="21"/>
      <c r="C328" s="21"/>
      <c r="D328" s="21"/>
    </row>
    <row r="329" spans="1:4" ht="13.5">
      <c r="A329" s="21"/>
      <c r="B329" s="21"/>
      <c r="C329" s="21"/>
      <c r="D329" s="21"/>
    </row>
    <row r="330" spans="1:4" ht="13.5">
      <c r="A330" s="21"/>
      <c r="B330" s="21"/>
      <c r="C330" s="21"/>
      <c r="D330" s="21"/>
    </row>
    <row r="331" spans="1:4" ht="13.5">
      <c r="A331" s="21"/>
      <c r="B331" s="21"/>
      <c r="C331" s="21"/>
      <c r="D331" s="21"/>
    </row>
    <row r="332" spans="1:4" ht="13.5">
      <c r="A332" s="21"/>
      <c r="B332" s="21"/>
      <c r="C332" s="21"/>
      <c r="D332" s="21"/>
    </row>
    <row r="333" spans="1:4" ht="13.5">
      <c r="A333" s="21"/>
      <c r="B333" s="21"/>
      <c r="C333" s="21"/>
      <c r="D333" s="21"/>
    </row>
    <row r="334" spans="1:4" ht="13.5">
      <c r="A334" s="21"/>
      <c r="B334" s="21"/>
      <c r="C334" s="21"/>
      <c r="D334" s="21"/>
    </row>
    <row r="335" spans="1:4" ht="13.5">
      <c r="A335" s="21"/>
      <c r="B335" s="21"/>
      <c r="C335" s="21"/>
      <c r="D335" s="21"/>
    </row>
    <row r="336" spans="1:4" ht="13.5">
      <c r="A336" s="21"/>
      <c r="B336" s="21"/>
      <c r="C336" s="21"/>
      <c r="D336" s="21"/>
    </row>
    <row r="337" spans="1:4" ht="13.5">
      <c r="A337" s="21"/>
      <c r="B337" s="21"/>
      <c r="C337" s="21"/>
      <c r="D337" s="21"/>
    </row>
    <row r="338" spans="1:4" ht="13.5">
      <c r="A338" s="21"/>
      <c r="B338" s="21"/>
      <c r="C338" s="21"/>
      <c r="D338" s="21"/>
    </row>
    <row r="339" spans="1:4" ht="13.5">
      <c r="A339" s="21"/>
      <c r="B339" s="21"/>
      <c r="C339" s="21"/>
      <c r="D339" s="21"/>
    </row>
    <row r="340" spans="1:4" ht="13.5">
      <c r="A340" s="21"/>
      <c r="B340" s="21"/>
      <c r="C340" s="21"/>
      <c r="D340" s="21"/>
    </row>
    <row r="341" spans="1:4" ht="13.5">
      <c r="A341" s="21"/>
      <c r="B341" s="21"/>
      <c r="C341" s="21"/>
      <c r="D341" s="21"/>
    </row>
    <row r="342" spans="1:4" ht="13.5">
      <c r="A342" s="21"/>
      <c r="B342" s="21"/>
      <c r="C342" s="21"/>
      <c r="D342" s="21"/>
    </row>
    <row r="343" spans="1:4" ht="13.5">
      <c r="A343" s="21"/>
      <c r="B343" s="21"/>
      <c r="C343" s="21"/>
      <c r="D343" s="21"/>
    </row>
    <row r="344" spans="1:4" ht="13.5">
      <c r="A344" s="21"/>
      <c r="B344" s="21"/>
      <c r="C344" s="21"/>
      <c r="D344" s="21"/>
    </row>
    <row r="345" spans="1:4" ht="13.5">
      <c r="A345" s="21"/>
      <c r="B345" s="21"/>
      <c r="C345" s="21"/>
      <c r="D345" s="21"/>
    </row>
    <row r="346" spans="1:4" ht="13.5">
      <c r="A346" s="21"/>
      <c r="B346" s="21"/>
      <c r="C346" s="21"/>
      <c r="D346" s="21"/>
    </row>
    <row r="347" spans="1:4" ht="13.5">
      <c r="A347" s="21"/>
      <c r="B347" s="21"/>
      <c r="C347" s="21"/>
      <c r="D347" s="21"/>
    </row>
    <row r="348" spans="1:4" ht="13.5">
      <c r="A348" s="21"/>
      <c r="B348" s="21"/>
      <c r="C348" s="21"/>
      <c r="D348" s="21"/>
    </row>
    <row r="349" spans="1:4" ht="13.5">
      <c r="A349" s="21"/>
      <c r="B349" s="21"/>
      <c r="C349" s="21"/>
      <c r="D349" s="21"/>
    </row>
    <row r="350" spans="1:4" ht="13.5">
      <c r="A350" s="21"/>
      <c r="B350" s="21"/>
      <c r="C350" s="21"/>
      <c r="D350" s="21"/>
    </row>
    <row r="351" spans="1:4" ht="13.5">
      <c r="A351" s="21"/>
      <c r="B351" s="21"/>
      <c r="C351" s="21"/>
      <c r="D351" s="21"/>
    </row>
    <row r="352" spans="1:4" ht="13.5">
      <c r="A352" s="21"/>
      <c r="B352" s="21"/>
      <c r="C352" s="21"/>
      <c r="D352" s="21"/>
    </row>
    <row r="353" spans="1:4" ht="13.5">
      <c r="A353" s="21"/>
      <c r="B353" s="21"/>
      <c r="C353" s="21"/>
      <c r="D353" s="21"/>
    </row>
    <row r="354" spans="1:4" ht="13.5">
      <c r="A354" s="21"/>
      <c r="B354" s="21"/>
      <c r="C354" s="21"/>
      <c r="D354" s="21"/>
    </row>
    <row r="355" spans="1:4" ht="13.5">
      <c r="A355" s="21"/>
      <c r="B355" s="21"/>
      <c r="C355" s="21"/>
      <c r="D355" s="21"/>
    </row>
    <row r="356" spans="1:4" ht="13.5">
      <c r="A356" s="21"/>
      <c r="B356" s="21"/>
      <c r="C356" s="21"/>
      <c r="D356" s="21"/>
    </row>
    <row r="357" spans="1:4" ht="13.5">
      <c r="A357" s="21"/>
      <c r="B357" s="21"/>
      <c r="C357" s="21"/>
      <c r="D357" s="21"/>
    </row>
    <row r="358" spans="1:4" ht="13.5">
      <c r="A358" s="21"/>
      <c r="B358" s="21"/>
      <c r="C358" s="21"/>
      <c r="D358" s="21"/>
    </row>
    <row r="359" spans="1:4" ht="13.5">
      <c r="A359" s="21"/>
      <c r="B359" s="21"/>
      <c r="C359" s="21"/>
      <c r="D359" s="21"/>
    </row>
    <row r="360" spans="1:4" ht="13.5">
      <c r="A360" s="21"/>
      <c r="B360" s="21"/>
      <c r="C360" s="21"/>
      <c r="D360" s="21"/>
    </row>
    <row r="361" spans="1:4" ht="13.5">
      <c r="A361" s="21"/>
      <c r="B361" s="21"/>
      <c r="C361" s="21"/>
      <c r="D361" s="21"/>
    </row>
    <row r="362" spans="1:4" ht="13.5">
      <c r="A362" s="21"/>
      <c r="B362" s="21"/>
      <c r="C362" s="21"/>
      <c r="D362" s="21"/>
    </row>
    <row r="363" spans="1:4" ht="13.5">
      <c r="A363" s="21"/>
      <c r="B363" s="21"/>
      <c r="C363" s="21"/>
      <c r="D363" s="21"/>
    </row>
    <row r="364" spans="1:4" ht="13.5">
      <c r="A364" s="21"/>
      <c r="B364" s="21"/>
      <c r="C364" s="21"/>
      <c r="D364" s="21"/>
    </row>
    <row r="365" spans="1:4" ht="13.5">
      <c r="A365" s="21"/>
      <c r="B365" s="21"/>
      <c r="C365" s="21"/>
      <c r="D365" s="21"/>
    </row>
    <row r="366" spans="1:4" ht="13.5">
      <c r="A366" s="21"/>
      <c r="B366" s="21"/>
      <c r="C366" s="21"/>
      <c r="D366" s="21"/>
    </row>
    <row r="367" spans="1:4" ht="13.5">
      <c r="A367" s="21"/>
      <c r="B367" s="21"/>
      <c r="C367" s="21"/>
      <c r="D367" s="21"/>
    </row>
    <row r="368" spans="1:4" ht="13.5">
      <c r="A368" s="21"/>
      <c r="B368" s="21"/>
      <c r="C368" s="21"/>
      <c r="D368" s="21"/>
    </row>
    <row r="369" spans="1:4" ht="13.5">
      <c r="A369" s="21"/>
      <c r="B369" s="21"/>
      <c r="C369" s="21"/>
      <c r="D369" s="21"/>
    </row>
    <row r="370" spans="1:4" ht="13.5">
      <c r="A370" s="21"/>
      <c r="B370" s="21"/>
      <c r="C370" s="21"/>
      <c r="D370" s="21"/>
    </row>
    <row r="371" spans="1:4" ht="13.5">
      <c r="A371" s="21"/>
      <c r="B371" s="21"/>
      <c r="C371" s="21"/>
      <c r="D371" s="21"/>
    </row>
    <row r="372" spans="1:4" ht="13.5">
      <c r="A372" s="21"/>
      <c r="B372" s="21"/>
      <c r="C372" s="21"/>
      <c r="D372" s="21"/>
    </row>
    <row r="373" spans="1:4" ht="13.5">
      <c r="A373" s="21"/>
      <c r="B373" s="21"/>
      <c r="C373" s="21"/>
      <c r="D373" s="21"/>
    </row>
    <row r="374" spans="1:4" ht="13.5">
      <c r="A374" s="21"/>
      <c r="B374" s="21"/>
      <c r="C374" s="21"/>
      <c r="D374" s="21"/>
    </row>
    <row r="375" spans="1:4" ht="13.5">
      <c r="A375" s="21"/>
      <c r="B375" s="21"/>
      <c r="C375" s="21"/>
      <c r="D375" s="21"/>
    </row>
    <row r="376" spans="1:4" ht="13.5">
      <c r="A376" s="21"/>
      <c r="B376" s="21"/>
      <c r="C376" s="21"/>
      <c r="D376" s="21"/>
    </row>
    <row r="377" spans="1:4" ht="13.5">
      <c r="A377" s="21"/>
      <c r="B377" s="21"/>
      <c r="C377" s="21"/>
      <c r="D377" s="21"/>
    </row>
    <row r="378" spans="1:4" ht="13.5">
      <c r="A378" s="21"/>
      <c r="B378" s="21"/>
      <c r="C378" s="21"/>
      <c r="D378" s="21"/>
    </row>
    <row r="379" spans="1:4" ht="13.5">
      <c r="A379" s="21"/>
      <c r="B379" s="21"/>
      <c r="C379" s="21"/>
      <c r="D379" s="21"/>
    </row>
    <row r="380" spans="1:4" ht="13.5">
      <c r="A380" s="21"/>
      <c r="B380" s="21"/>
      <c r="C380" s="21"/>
      <c r="D380" s="21"/>
    </row>
    <row r="381" spans="1:4" ht="13.5">
      <c r="A381" s="21"/>
      <c r="B381" s="21"/>
      <c r="C381" s="21"/>
      <c r="D381" s="21"/>
    </row>
    <row r="382" spans="1:4" ht="13.5">
      <c r="A382" s="21"/>
      <c r="B382" s="21"/>
      <c r="C382" s="21"/>
      <c r="D382" s="21"/>
    </row>
    <row r="383" spans="1:4" ht="13.5">
      <c r="A383" s="21"/>
      <c r="B383" s="21"/>
      <c r="C383" s="21"/>
      <c r="D383" s="21"/>
    </row>
    <row r="384" spans="1:4" ht="13.5">
      <c r="A384" s="21"/>
      <c r="B384" s="21"/>
      <c r="C384" s="21"/>
      <c r="D384" s="21"/>
    </row>
    <row r="385" spans="1:4" ht="13.5">
      <c r="A385" s="21"/>
      <c r="B385" s="21"/>
      <c r="C385" s="21"/>
      <c r="D385" s="21"/>
    </row>
    <row r="386" spans="1:4" ht="13.5">
      <c r="A386" s="21"/>
      <c r="B386" s="21"/>
      <c r="C386" s="21"/>
      <c r="D386" s="21"/>
    </row>
    <row r="387" spans="1:4" ht="13.5">
      <c r="A387" s="21"/>
      <c r="B387" s="21"/>
      <c r="C387" s="21"/>
      <c r="D387" s="21"/>
    </row>
    <row r="388" spans="1:4" ht="13.5">
      <c r="A388" s="21"/>
      <c r="B388" s="21"/>
      <c r="C388" s="21"/>
      <c r="D388" s="21"/>
    </row>
    <row r="389" spans="1:4" ht="13.5">
      <c r="A389" s="21"/>
      <c r="B389" s="21"/>
      <c r="C389" s="21"/>
      <c r="D389" s="21"/>
    </row>
    <row r="390" spans="1:4" ht="13.5">
      <c r="A390" s="21"/>
      <c r="B390" s="21"/>
      <c r="C390" s="21"/>
      <c r="D390" s="21"/>
    </row>
    <row r="391" spans="1:4" ht="13.5">
      <c r="A391" s="21"/>
      <c r="B391" s="21"/>
      <c r="C391" s="21"/>
      <c r="D391" s="21"/>
    </row>
    <row r="392" spans="1:4" ht="13.5">
      <c r="A392" s="21"/>
      <c r="B392" s="21"/>
      <c r="C392" s="21"/>
      <c r="D392" s="21"/>
    </row>
    <row r="393" spans="1:4" ht="13.5">
      <c r="A393" s="21"/>
      <c r="B393" s="21"/>
      <c r="C393" s="21"/>
      <c r="D393" s="21"/>
    </row>
    <row r="394" spans="1:4" ht="13.5">
      <c r="A394" s="21"/>
      <c r="B394" s="21"/>
      <c r="C394" s="21"/>
      <c r="D394" s="21"/>
    </row>
    <row r="395" spans="1:4" ht="13.5">
      <c r="A395" s="21"/>
      <c r="B395" s="21"/>
      <c r="C395" s="21"/>
      <c r="D395" s="21"/>
    </row>
    <row r="396" spans="1:4" ht="13.5">
      <c r="A396" s="21"/>
      <c r="B396" s="21"/>
      <c r="C396" s="21"/>
      <c r="D396" s="21"/>
    </row>
    <row r="397" spans="1:4" ht="13.5">
      <c r="A397" s="21"/>
      <c r="B397" s="21"/>
      <c r="C397" s="21"/>
      <c r="D397" s="21"/>
    </row>
    <row r="398" spans="1:4" ht="13.5">
      <c r="A398" s="21"/>
      <c r="B398" s="21"/>
      <c r="C398" s="21"/>
      <c r="D398" s="21"/>
    </row>
    <row r="399" spans="1:4" ht="13.5">
      <c r="A399" s="21"/>
      <c r="B399" s="21"/>
      <c r="C399" s="21"/>
      <c r="D399" s="21"/>
    </row>
    <row r="400" spans="1:4" ht="13.5">
      <c r="A400" s="21"/>
      <c r="B400" s="21"/>
      <c r="C400" s="21"/>
      <c r="D400" s="21"/>
    </row>
    <row r="401" spans="1:4" ht="13.5">
      <c r="A401" s="21"/>
      <c r="B401" s="21"/>
      <c r="C401" s="21"/>
      <c r="D401" s="21"/>
    </row>
    <row r="402" spans="1:4" ht="13.5">
      <c r="A402" s="21"/>
      <c r="B402" s="21"/>
      <c r="C402" s="21"/>
      <c r="D402" s="21"/>
    </row>
    <row r="403" spans="1:4" ht="13.5">
      <c r="A403" s="21"/>
      <c r="B403" s="21"/>
      <c r="C403" s="21"/>
      <c r="D403" s="21"/>
    </row>
    <row r="404" spans="1:4" ht="13.5">
      <c r="A404" s="21"/>
      <c r="B404" s="21"/>
      <c r="C404" s="21"/>
      <c r="D404" s="21"/>
    </row>
    <row r="405" spans="1:4" ht="13.5">
      <c r="A405" s="21"/>
      <c r="B405" s="21"/>
      <c r="C405" s="21"/>
      <c r="D405" s="21"/>
    </row>
    <row r="406" spans="1:4" ht="13.5">
      <c r="A406" s="21"/>
      <c r="B406" s="21"/>
      <c r="C406" s="21"/>
      <c r="D406" s="21"/>
    </row>
    <row r="407" spans="1:4" ht="13.5">
      <c r="A407" s="21"/>
      <c r="B407" s="21"/>
      <c r="C407" s="21"/>
      <c r="D407" s="21"/>
    </row>
    <row r="408" spans="1:4" ht="13.5">
      <c r="A408" s="21"/>
      <c r="B408" s="21"/>
      <c r="C408" s="21"/>
      <c r="D408" s="21"/>
    </row>
    <row r="409" spans="1:4" ht="13.5">
      <c r="A409" s="21"/>
      <c r="B409" s="21"/>
      <c r="C409" s="21"/>
      <c r="D409" s="21"/>
    </row>
    <row r="410" spans="1:4" ht="13.5">
      <c r="A410" s="21"/>
      <c r="B410" s="21"/>
      <c r="C410" s="21"/>
      <c r="D410" s="21"/>
    </row>
    <row r="411" spans="1:4" ht="13.5">
      <c r="A411" s="21"/>
      <c r="B411" s="21"/>
      <c r="C411" s="21"/>
      <c r="D411" s="21"/>
    </row>
    <row r="412" spans="1:4" ht="13.5">
      <c r="A412" s="21"/>
      <c r="B412" s="21"/>
      <c r="C412" s="21"/>
      <c r="D412" s="21"/>
    </row>
    <row r="413" spans="1:4" ht="13.5">
      <c r="A413" s="21"/>
      <c r="B413" s="21"/>
      <c r="C413" s="21"/>
      <c r="D413" s="21"/>
    </row>
    <row r="414" spans="1:4" ht="13.5">
      <c r="A414" s="21"/>
      <c r="B414" s="21"/>
      <c r="C414" s="21"/>
      <c r="D414" s="21"/>
    </row>
    <row r="415" spans="1:4" ht="13.5">
      <c r="A415" s="21"/>
      <c r="B415" s="21"/>
      <c r="C415" s="21"/>
      <c r="D415" s="21"/>
    </row>
    <row r="416" spans="1:4" ht="13.5">
      <c r="A416" s="21"/>
      <c r="B416" s="21"/>
      <c r="C416" s="21"/>
      <c r="D416" s="21"/>
    </row>
    <row r="417" spans="1:4" ht="13.5">
      <c r="A417" s="21"/>
      <c r="B417" s="21"/>
      <c r="C417" s="21"/>
      <c r="D417" s="21"/>
    </row>
    <row r="418" spans="1:4" ht="13.5">
      <c r="A418" s="21"/>
      <c r="B418" s="21"/>
      <c r="C418" s="21"/>
      <c r="D418" s="21"/>
    </row>
    <row r="419" spans="1:4" ht="13.5">
      <c r="A419" s="21"/>
      <c r="B419" s="21"/>
      <c r="C419" s="21"/>
      <c r="D419" s="21"/>
    </row>
    <row r="420" spans="1:4" ht="13.5">
      <c r="A420" s="21"/>
      <c r="B420" s="21"/>
      <c r="C420" s="21"/>
      <c r="D420" s="21"/>
    </row>
    <row r="421" spans="1:4" ht="13.5">
      <c r="A421" s="21"/>
      <c r="B421" s="21"/>
      <c r="C421" s="21"/>
      <c r="D421" s="21"/>
    </row>
    <row r="422" spans="1:4" ht="13.5">
      <c r="A422" s="21"/>
      <c r="B422" s="21"/>
      <c r="C422" s="21"/>
      <c r="D422" s="21"/>
    </row>
    <row r="423" spans="1:4" ht="13.5">
      <c r="A423" s="21"/>
      <c r="B423" s="21"/>
      <c r="C423" s="21"/>
      <c r="D423" s="21"/>
    </row>
    <row r="424" spans="1:4" ht="13.5">
      <c r="A424" s="21"/>
      <c r="B424" s="21"/>
      <c r="C424" s="21"/>
      <c r="D424" s="21"/>
    </row>
    <row r="425" spans="1:4" ht="13.5">
      <c r="A425" s="21"/>
      <c r="B425" s="21"/>
      <c r="C425" s="21"/>
      <c r="D425" s="21"/>
    </row>
    <row r="426" spans="1:4" ht="13.5">
      <c r="A426" s="21"/>
      <c r="B426" s="21"/>
      <c r="C426" s="21"/>
      <c r="D426" s="21"/>
    </row>
    <row r="427" spans="1:4" ht="13.5">
      <c r="A427" s="21"/>
      <c r="B427" s="21"/>
      <c r="C427" s="21"/>
      <c r="D427" s="21"/>
    </row>
    <row r="428" spans="1:4" ht="13.5">
      <c r="A428" s="21"/>
      <c r="B428" s="21"/>
      <c r="C428" s="21"/>
      <c r="D428" s="21"/>
    </row>
    <row r="429" spans="1:4" ht="13.5">
      <c r="A429" s="21"/>
      <c r="B429" s="21"/>
      <c r="C429" s="21"/>
      <c r="D429" s="21"/>
    </row>
    <row r="430" spans="1:4" ht="13.5">
      <c r="A430" s="21"/>
      <c r="B430" s="21"/>
      <c r="C430" s="21"/>
      <c r="D430" s="21"/>
    </row>
    <row r="431" spans="1:4" ht="13.5">
      <c r="A431" s="21"/>
      <c r="B431" s="21"/>
      <c r="C431" s="21"/>
      <c r="D431" s="21"/>
    </row>
    <row r="432" spans="1:4" ht="13.5">
      <c r="A432" s="21"/>
      <c r="B432" s="21"/>
      <c r="C432" s="21"/>
      <c r="D432" s="21"/>
    </row>
    <row r="433" spans="1:4" ht="13.5">
      <c r="A433" s="21"/>
      <c r="B433" s="21"/>
      <c r="C433" s="21"/>
      <c r="D433" s="21"/>
    </row>
    <row r="434" spans="1:4" ht="13.5">
      <c r="A434" s="21"/>
      <c r="B434" s="21"/>
      <c r="C434" s="21"/>
      <c r="D434" s="21"/>
    </row>
    <row r="435" spans="1:4" ht="13.5">
      <c r="A435" s="21"/>
      <c r="B435" s="21"/>
      <c r="C435" s="21"/>
      <c r="D435" s="21"/>
    </row>
    <row r="436" spans="1:4" ht="13.5">
      <c r="A436" s="21"/>
      <c r="B436" s="21"/>
      <c r="C436" s="21"/>
      <c r="D436" s="21"/>
    </row>
    <row r="437" spans="1:4" ht="13.5">
      <c r="A437" s="21"/>
      <c r="B437" s="21"/>
      <c r="C437" s="21"/>
      <c r="D437" s="21"/>
    </row>
    <row r="438" spans="1:4" ht="13.5">
      <c r="A438" s="21"/>
      <c r="B438" s="21"/>
      <c r="C438" s="21"/>
      <c r="D438" s="21"/>
    </row>
    <row r="439" spans="1:4" ht="13.5">
      <c r="A439" s="21"/>
      <c r="B439" s="21"/>
      <c r="C439" s="21"/>
      <c r="D439" s="21"/>
    </row>
    <row r="440" spans="1:4" ht="13.5">
      <c r="A440" s="21"/>
      <c r="B440" s="21"/>
      <c r="C440" s="21"/>
      <c r="D440" s="21"/>
    </row>
    <row r="441" spans="1:4" ht="13.5">
      <c r="A441" s="21"/>
      <c r="B441" s="21"/>
      <c r="C441" s="21"/>
      <c r="D441" s="21"/>
    </row>
    <row r="442" spans="1:4" ht="13.5">
      <c r="A442" s="21"/>
      <c r="B442" s="21"/>
      <c r="C442" s="21"/>
      <c r="D442" s="21"/>
    </row>
    <row r="443" spans="1:4" ht="13.5">
      <c r="A443" s="21"/>
      <c r="B443" s="21"/>
      <c r="C443" s="21"/>
      <c r="D443" s="21"/>
    </row>
    <row r="444" spans="1:4" ht="13.5">
      <c r="A444" s="21"/>
      <c r="B444" s="21"/>
      <c r="C444" s="21"/>
      <c r="D444" s="21"/>
    </row>
    <row r="445" spans="1:4" ht="13.5">
      <c r="A445" s="21"/>
      <c r="B445" s="21"/>
      <c r="C445" s="21"/>
      <c r="D445" s="21"/>
    </row>
    <row r="446" spans="1:4" ht="13.5">
      <c r="A446" s="21"/>
      <c r="B446" s="21"/>
      <c r="C446" s="21"/>
      <c r="D446" s="21"/>
    </row>
    <row r="447" spans="1:4" ht="13.5">
      <c r="A447" s="21"/>
      <c r="B447" s="21"/>
      <c r="C447" s="21"/>
      <c r="D447" s="21"/>
    </row>
    <row r="448" spans="1:4" ht="13.5">
      <c r="A448" s="21"/>
      <c r="B448" s="21"/>
      <c r="C448" s="21"/>
      <c r="D448" s="21"/>
    </row>
    <row r="449" spans="1:4" ht="13.5">
      <c r="A449" s="21"/>
      <c r="B449" s="21"/>
      <c r="C449" s="21"/>
      <c r="D449" s="21"/>
    </row>
    <row r="450" spans="1:4" ht="13.5">
      <c r="A450" s="21"/>
      <c r="B450" s="21"/>
      <c r="C450" s="21"/>
      <c r="D450" s="21"/>
    </row>
    <row r="451" spans="1:4" ht="13.5">
      <c r="A451" s="21"/>
      <c r="B451" s="21"/>
      <c r="C451" s="21"/>
      <c r="D451" s="21"/>
    </row>
    <row r="452" spans="1:4" ht="13.5">
      <c r="A452" s="21"/>
      <c r="B452" s="21"/>
      <c r="C452" s="21"/>
      <c r="D452" s="21"/>
    </row>
    <row r="453" spans="1:4" ht="13.5">
      <c r="A453" s="21"/>
      <c r="B453" s="21"/>
      <c r="C453" s="21"/>
      <c r="D453" s="21"/>
    </row>
    <row r="454" spans="1:4" ht="13.5">
      <c r="A454" s="21"/>
      <c r="B454" s="21"/>
      <c r="C454" s="21"/>
      <c r="D454" s="21"/>
    </row>
    <row r="455" spans="1:4" ht="13.5">
      <c r="A455" s="21"/>
      <c r="B455" s="21"/>
      <c r="C455" s="21"/>
      <c r="D455" s="21"/>
    </row>
    <row r="456" spans="1:4" ht="13.5">
      <c r="A456" s="21"/>
      <c r="B456" s="21"/>
      <c r="C456" s="21"/>
      <c r="D456" s="21"/>
    </row>
    <row r="457" spans="1:4" ht="13.5">
      <c r="A457" s="21"/>
      <c r="B457" s="21"/>
      <c r="C457" s="21"/>
      <c r="D457" s="21"/>
    </row>
    <row r="458" spans="1:4" ht="13.5">
      <c r="A458" s="21"/>
      <c r="B458" s="21"/>
      <c r="C458" s="21"/>
      <c r="D458" s="21"/>
    </row>
    <row r="459" spans="1:4" ht="13.5">
      <c r="A459" s="21"/>
      <c r="B459" s="21"/>
      <c r="C459" s="21"/>
      <c r="D459" s="21"/>
    </row>
    <row r="460" spans="1:4" ht="13.5">
      <c r="A460" s="21"/>
      <c r="B460" s="21"/>
      <c r="C460" s="21"/>
      <c r="D460" s="21"/>
    </row>
    <row r="461" spans="1:4" ht="13.5">
      <c r="A461" s="21"/>
      <c r="B461" s="21"/>
      <c r="C461" s="21"/>
      <c r="D461" s="21"/>
    </row>
    <row r="462" spans="1:4" ht="13.5">
      <c r="A462" s="21"/>
      <c r="B462" s="21"/>
      <c r="C462" s="21"/>
      <c r="D462" s="21"/>
    </row>
    <row r="463" spans="1:4" ht="13.5">
      <c r="A463" s="21"/>
      <c r="B463" s="21"/>
      <c r="C463" s="21"/>
      <c r="D463" s="21"/>
    </row>
    <row r="464" spans="1:4" ht="13.5">
      <c r="A464" s="21"/>
      <c r="B464" s="21"/>
      <c r="C464" s="21"/>
      <c r="D464" s="21"/>
    </row>
    <row r="465" spans="1:4" ht="13.5">
      <c r="A465" s="21"/>
      <c r="B465" s="21"/>
      <c r="C465" s="21"/>
      <c r="D465" s="21"/>
    </row>
    <row r="466" spans="1:4" ht="13.5">
      <c r="A466" s="21"/>
      <c r="B466" s="21"/>
      <c r="C466" s="21"/>
      <c r="D466" s="21"/>
    </row>
    <row r="467" spans="1:4" ht="13.5">
      <c r="A467" s="21"/>
      <c r="B467" s="21"/>
      <c r="C467" s="21"/>
      <c r="D467" s="21"/>
    </row>
    <row r="468" spans="1:4" ht="13.5">
      <c r="A468" s="21"/>
      <c r="B468" s="21"/>
      <c r="C468" s="21"/>
      <c r="D468" s="21"/>
    </row>
    <row r="469" spans="1:4" ht="13.5">
      <c r="A469" s="21"/>
      <c r="B469" s="21"/>
      <c r="C469" s="21"/>
      <c r="D469" s="21"/>
    </row>
    <row r="470" spans="1:4" ht="13.5">
      <c r="A470" s="21"/>
      <c r="B470" s="21"/>
      <c r="C470" s="21"/>
      <c r="D470" s="21"/>
    </row>
    <row r="471" spans="1:4" ht="13.5">
      <c r="A471" s="21"/>
      <c r="B471" s="21"/>
      <c r="C471" s="21"/>
      <c r="D471" s="21"/>
    </row>
    <row r="472" spans="1:4" ht="13.5">
      <c r="A472" s="21"/>
      <c r="B472" s="21"/>
      <c r="C472" s="21"/>
      <c r="D472" s="21"/>
    </row>
    <row r="473" spans="1:4" ht="13.5">
      <c r="A473" s="21"/>
      <c r="B473" s="21"/>
      <c r="C473" s="21"/>
      <c r="D473" s="21"/>
    </row>
    <row r="474" spans="1:4" ht="13.5">
      <c r="A474" s="21"/>
      <c r="B474" s="21"/>
      <c r="C474" s="21"/>
      <c r="D474" s="21"/>
    </row>
    <row r="475" spans="1:4" ht="13.5">
      <c r="A475" s="21"/>
      <c r="B475" s="21"/>
      <c r="C475" s="21"/>
      <c r="D475" s="21"/>
    </row>
    <row r="476" spans="1:4" ht="13.5">
      <c r="A476" s="21"/>
      <c r="B476" s="21"/>
      <c r="C476" s="21"/>
      <c r="D476" s="21"/>
    </row>
    <row r="477" spans="1:4" ht="13.5">
      <c r="A477" s="21"/>
      <c r="B477" s="21"/>
      <c r="C477" s="21"/>
      <c r="D477" s="21"/>
    </row>
    <row r="478" spans="1:4" ht="13.5">
      <c r="A478" s="21"/>
      <c r="B478" s="21"/>
      <c r="C478" s="21"/>
      <c r="D478" s="21"/>
    </row>
    <row r="479" spans="1:4" ht="13.5">
      <c r="A479" s="21"/>
      <c r="B479" s="21"/>
      <c r="C479" s="21"/>
      <c r="D479" s="21"/>
    </row>
    <row r="480" spans="1:4" ht="13.5">
      <c r="A480" s="21"/>
      <c r="B480" s="21"/>
      <c r="C480" s="21"/>
      <c r="D480" s="21"/>
    </row>
    <row r="481" spans="1:4" ht="13.5">
      <c r="A481" s="21"/>
      <c r="B481" s="21"/>
      <c r="C481" s="21"/>
      <c r="D481" s="21"/>
    </row>
    <row r="482" spans="1:4" ht="13.5">
      <c r="A482" s="21"/>
      <c r="B482" s="21"/>
      <c r="C482" s="21"/>
      <c r="D482" s="21"/>
    </row>
    <row r="483" spans="1:4" ht="13.5">
      <c r="A483" s="21"/>
      <c r="B483" s="21"/>
      <c r="C483" s="21"/>
      <c r="D483" s="21"/>
    </row>
    <row r="484" spans="1:4" ht="13.5">
      <c r="A484" s="21"/>
      <c r="B484" s="21"/>
      <c r="C484" s="21"/>
      <c r="D484" s="21"/>
    </row>
    <row r="485" spans="1:4" ht="13.5">
      <c r="A485" s="21"/>
      <c r="B485" s="21"/>
      <c r="C485" s="21"/>
      <c r="D485" s="21"/>
    </row>
    <row r="486" spans="1:4" ht="13.5">
      <c r="A486" s="21"/>
      <c r="B486" s="21"/>
      <c r="C486" s="21"/>
      <c r="D486" s="21"/>
    </row>
    <row r="487" spans="1:4" ht="13.5">
      <c r="A487" s="21"/>
      <c r="B487" s="21"/>
      <c r="C487" s="21"/>
      <c r="D487" s="21"/>
    </row>
    <row r="488" spans="1:4" ht="13.5">
      <c r="A488" s="21"/>
      <c r="B488" s="21"/>
      <c r="C488" s="21"/>
      <c r="D488" s="21"/>
    </row>
    <row r="489" spans="1:4" ht="13.5">
      <c r="A489" s="21"/>
      <c r="B489" s="21"/>
      <c r="C489" s="21"/>
      <c r="D489" s="21"/>
    </row>
    <row r="490" spans="1:4" ht="13.5">
      <c r="A490" s="21"/>
      <c r="B490" s="21"/>
      <c r="C490" s="21"/>
      <c r="D490" s="21"/>
    </row>
    <row r="491" spans="1:4" ht="13.5">
      <c r="A491" s="21"/>
      <c r="B491" s="21"/>
      <c r="C491" s="21"/>
      <c r="D491" s="21"/>
    </row>
    <row r="492" spans="1:4" ht="13.5">
      <c r="A492" s="21"/>
      <c r="B492" s="21"/>
      <c r="C492" s="21"/>
      <c r="D492" s="21"/>
    </row>
    <row r="493" spans="1:4" ht="13.5">
      <c r="A493" s="21"/>
      <c r="B493" s="21"/>
      <c r="C493" s="21"/>
      <c r="D493" s="21"/>
    </row>
    <row r="494" spans="1:4" ht="13.5">
      <c r="A494" s="21"/>
      <c r="B494" s="21"/>
      <c r="C494" s="21"/>
      <c r="D494" s="21"/>
    </row>
    <row r="495" spans="1:4" ht="13.5">
      <c r="A495" s="21"/>
      <c r="B495" s="21"/>
      <c r="C495" s="21"/>
      <c r="D495" s="21"/>
    </row>
    <row r="496" spans="1:4" ht="13.5">
      <c r="A496" s="21"/>
      <c r="B496" s="21"/>
      <c r="C496" s="21"/>
      <c r="D496" s="21"/>
    </row>
    <row r="497" spans="1:4" ht="13.5">
      <c r="A497" s="21"/>
      <c r="B497" s="21"/>
      <c r="C497" s="21"/>
      <c r="D497" s="21"/>
    </row>
    <row r="498" spans="1:4" ht="13.5">
      <c r="A498" s="21"/>
      <c r="B498" s="21"/>
      <c r="C498" s="21"/>
      <c r="D498" s="21"/>
    </row>
    <row r="499" spans="1:4" ht="13.5">
      <c r="A499" s="21"/>
      <c r="B499" s="21"/>
      <c r="C499" s="21"/>
      <c r="D499" s="21"/>
    </row>
    <row r="500" spans="1:4" ht="13.5">
      <c r="A500" s="21"/>
      <c r="B500" s="21"/>
      <c r="C500" s="21"/>
      <c r="D500" s="21"/>
    </row>
    <row r="501" spans="1:4" ht="13.5">
      <c r="A501" s="21"/>
      <c r="B501" s="21"/>
      <c r="C501" s="21"/>
      <c r="D501" s="21"/>
    </row>
    <row r="502" spans="1:4" ht="13.5">
      <c r="A502" s="21"/>
      <c r="B502" s="21"/>
      <c r="C502" s="21"/>
      <c r="D502" s="21"/>
    </row>
    <row r="503" spans="1:4" ht="13.5">
      <c r="A503" s="21"/>
      <c r="B503" s="21"/>
      <c r="C503" s="21"/>
      <c r="D503" s="21"/>
    </row>
    <row r="504" spans="1:4" ht="13.5">
      <c r="A504" s="21"/>
      <c r="B504" s="21"/>
      <c r="C504" s="21"/>
      <c r="D504" s="21"/>
    </row>
    <row r="505" spans="1:4" ht="13.5">
      <c r="A505" s="21"/>
      <c r="B505" s="21"/>
      <c r="C505" s="21"/>
      <c r="D505" s="21"/>
    </row>
    <row r="506" spans="1:4" ht="13.5">
      <c r="A506" s="21"/>
      <c r="B506" s="21"/>
      <c r="C506" s="21"/>
      <c r="D506" s="21"/>
    </row>
    <row r="507" spans="1:4" ht="13.5">
      <c r="A507" s="21"/>
      <c r="B507" s="21"/>
      <c r="C507" s="21"/>
      <c r="D507" s="21"/>
    </row>
    <row r="508" spans="1:4" ht="13.5">
      <c r="A508" s="21"/>
      <c r="B508" s="21"/>
      <c r="C508" s="21"/>
      <c r="D508" s="21"/>
    </row>
    <row r="509" spans="1:4" ht="13.5">
      <c r="A509" s="21"/>
      <c r="B509" s="21"/>
      <c r="C509" s="21"/>
      <c r="D509" s="21"/>
    </row>
    <row r="510" spans="1:4" ht="13.5">
      <c r="A510" s="21"/>
      <c r="B510" s="21"/>
      <c r="C510" s="21"/>
      <c r="D510" s="21"/>
    </row>
    <row r="511" spans="1:4" ht="13.5">
      <c r="A511" s="21"/>
      <c r="B511" s="21"/>
      <c r="C511" s="21"/>
      <c r="D511" s="21"/>
    </row>
    <row r="512" spans="1:4" ht="13.5">
      <c r="A512" s="21"/>
      <c r="B512" s="21"/>
      <c r="C512" s="21"/>
      <c r="D512" s="21"/>
    </row>
    <row r="513" spans="1:4" ht="13.5">
      <c r="A513" s="21"/>
      <c r="B513" s="21"/>
      <c r="C513" s="21"/>
      <c r="D513" s="21"/>
    </row>
    <row r="514" spans="1:4" ht="13.5">
      <c r="A514" s="21"/>
      <c r="B514" s="21"/>
      <c r="C514" s="21"/>
      <c r="D514" s="21"/>
    </row>
    <row r="515" spans="1:4" ht="13.5">
      <c r="A515" s="21"/>
      <c r="B515" s="21"/>
      <c r="C515" s="21"/>
      <c r="D515" s="21"/>
    </row>
    <row r="516" spans="1:4" ht="13.5">
      <c r="A516" s="21"/>
      <c r="B516" s="21"/>
      <c r="C516" s="21"/>
      <c r="D516" s="21"/>
    </row>
    <row r="517" spans="1:4" ht="13.5">
      <c r="A517" s="21"/>
      <c r="B517" s="21"/>
      <c r="C517" s="21"/>
      <c r="D517" s="21"/>
    </row>
    <row r="518" spans="1:4" ht="13.5">
      <c r="A518" s="21"/>
      <c r="B518" s="21"/>
      <c r="C518" s="21"/>
      <c r="D518" s="21"/>
    </row>
    <row r="519" spans="1:4" ht="13.5">
      <c r="A519" s="21"/>
      <c r="B519" s="21"/>
      <c r="C519" s="21"/>
      <c r="D519" s="21"/>
    </row>
    <row r="520" spans="1:4" ht="13.5">
      <c r="A520" s="21"/>
      <c r="B520" s="21"/>
      <c r="C520" s="21"/>
      <c r="D520" s="21"/>
    </row>
    <row r="521" spans="1:4" ht="13.5">
      <c r="A521" s="21"/>
      <c r="B521" s="21"/>
      <c r="C521" s="21"/>
      <c r="D521" s="21"/>
    </row>
    <row r="522" spans="1:4" ht="13.5">
      <c r="A522" s="21"/>
      <c r="B522" s="21"/>
      <c r="C522" s="21"/>
      <c r="D522" s="21"/>
    </row>
    <row r="523" spans="1:4" ht="13.5">
      <c r="A523" s="21"/>
      <c r="B523" s="21"/>
      <c r="C523" s="21"/>
      <c r="D523" s="21"/>
    </row>
    <row r="524" spans="1:4" ht="13.5">
      <c r="A524" s="21"/>
      <c r="B524" s="21"/>
      <c r="C524" s="21"/>
      <c r="D524" s="21"/>
    </row>
    <row r="525" spans="1:4" ht="13.5">
      <c r="A525" s="21"/>
      <c r="B525" s="21"/>
      <c r="C525" s="21"/>
      <c r="D525" s="21"/>
    </row>
    <row r="526" spans="1:4" ht="13.5">
      <c r="A526" s="21"/>
      <c r="B526" s="21"/>
      <c r="C526" s="21"/>
      <c r="D526" s="21"/>
    </row>
    <row r="527" spans="1:4" ht="13.5">
      <c r="A527" s="21"/>
      <c r="B527" s="21"/>
      <c r="C527" s="21"/>
      <c r="D527" s="21"/>
    </row>
    <row r="528" spans="1:4" ht="13.5">
      <c r="A528" s="21"/>
      <c r="B528" s="21"/>
      <c r="C528" s="21"/>
      <c r="D528" s="21"/>
    </row>
    <row r="529" spans="1:4" ht="13.5">
      <c r="A529" s="21"/>
      <c r="B529" s="21"/>
      <c r="C529" s="21"/>
      <c r="D529" s="21"/>
    </row>
    <row r="530" spans="1:4" ht="13.5">
      <c r="A530" s="21"/>
      <c r="B530" s="21"/>
      <c r="C530" s="21"/>
      <c r="D530" s="21"/>
    </row>
    <row r="531" spans="1:4" ht="13.5">
      <c r="A531" s="21"/>
      <c r="B531" s="21"/>
      <c r="C531" s="21"/>
      <c r="D531" s="21"/>
    </row>
    <row r="532" spans="1:4" ht="13.5">
      <c r="A532" s="21"/>
      <c r="B532" s="21"/>
      <c r="C532" s="21"/>
      <c r="D532" s="21"/>
    </row>
    <row r="533" spans="1:4" ht="13.5">
      <c r="A533" s="21"/>
      <c r="B533" s="21"/>
      <c r="C533" s="21"/>
      <c r="D533" s="21"/>
    </row>
    <row r="534" spans="1:4" ht="13.5">
      <c r="A534" s="21"/>
      <c r="B534" s="21"/>
      <c r="C534" s="21"/>
      <c r="D534" s="21"/>
    </row>
    <row r="535" spans="1:4" ht="13.5">
      <c r="A535" s="21"/>
      <c r="B535" s="21"/>
      <c r="C535" s="21"/>
      <c r="D535" s="21"/>
    </row>
    <row r="536" spans="1:4" ht="13.5">
      <c r="A536" s="21"/>
      <c r="B536" s="21"/>
      <c r="C536" s="21"/>
      <c r="D536" s="21"/>
    </row>
    <row r="537" spans="1:4" ht="13.5">
      <c r="A537" s="21"/>
      <c r="B537" s="21"/>
      <c r="C537" s="21"/>
      <c r="D537" s="21"/>
    </row>
    <row r="538" spans="1:4" ht="13.5">
      <c r="A538" s="21"/>
      <c r="B538" s="21"/>
      <c r="C538" s="21"/>
      <c r="D538" s="21"/>
    </row>
    <row r="539" spans="1:4" ht="13.5">
      <c r="A539" s="21"/>
      <c r="B539" s="21"/>
      <c r="C539" s="21"/>
      <c r="D539" s="21"/>
    </row>
    <row r="540" spans="1:4" ht="13.5">
      <c r="A540" s="21"/>
      <c r="B540" s="21"/>
      <c r="C540" s="21"/>
      <c r="D540" s="21"/>
    </row>
    <row r="541" spans="1:4" ht="13.5">
      <c r="A541" s="21"/>
      <c r="B541" s="21"/>
      <c r="C541" s="21"/>
      <c r="D541" s="21"/>
    </row>
    <row r="542" spans="1:4" ht="13.5">
      <c r="A542" s="21"/>
      <c r="B542" s="21"/>
      <c r="C542" s="21"/>
      <c r="D542" s="21"/>
    </row>
    <row r="543" spans="1:4" ht="13.5">
      <c r="A543" s="21"/>
      <c r="B543" s="21"/>
      <c r="C543" s="21"/>
      <c r="D543" s="21"/>
    </row>
    <row r="544" spans="1:4" ht="13.5">
      <c r="A544" s="21"/>
      <c r="B544" s="21"/>
      <c r="C544" s="21"/>
      <c r="D544" s="21"/>
    </row>
    <row r="545" spans="1:4" ht="13.5">
      <c r="A545" s="21"/>
      <c r="B545" s="21"/>
      <c r="C545" s="21"/>
      <c r="D545" s="21"/>
    </row>
    <row r="546" spans="1:4" ht="13.5">
      <c r="A546" s="21"/>
      <c r="B546" s="21"/>
      <c r="C546" s="21"/>
      <c r="D546" s="21"/>
    </row>
    <row r="547" spans="1:4" ht="13.5">
      <c r="A547" s="21"/>
      <c r="B547" s="21"/>
      <c r="C547" s="21"/>
      <c r="D547" s="21"/>
    </row>
    <row r="548" spans="1:4" ht="13.5">
      <c r="A548" s="21"/>
      <c r="B548" s="21"/>
      <c r="C548" s="21"/>
      <c r="D548" s="21"/>
    </row>
    <row r="549" spans="1:4" ht="13.5">
      <c r="A549" s="21"/>
      <c r="B549" s="21"/>
      <c r="C549" s="21"/>
      <c r="D549" s="21"/>
    </row>
    <row r="550" spans="1:4" ht="13.5">
      <c r="A550" s="21"/>
      <c r="B550" s="21"/>
      <c r="C550" s="21"/>
      <c r="D550" s="21"/>
    </row>
    <row r="551" spans="1:4" ht="13.5">
      <c r="A551" s="21"/>
      <c r="B551" s="21"/>
      <c r="C551" s="21"/>
      <c r="D551" s="21"/>
    </row>
    <row r="552" spans="1:4" ht="13.5">
      <c r="A552" s="21"/>
      <c r="B552" s="21"/>
      <c r="C552" s="21"/>
      <c r="D552" s="21"/>
    </row>
    <row r="553" spans="1:4" ht="13.5">
      <c r="A553" s="21"/>
      <c r="B553" s="21"/>
      <c r="C553" s="21"/>
      <c r="D553" s="21"/>
    </row>
    <row r="554" spans="1:4" ht="13.5">
      <c r="A554" s="21"/>
      <c r="B554" s="21"/>
      <c r="C554" s="21"/>
      <c r="D554" s="21"/>
    </row>
    <row r="555" spans="1:4" ht="13.5">
      <c r="A555" s="21"/>
      <c r="B555" s="21"/>
      <c r="C555" s="21"/>
      <c r="D555" s="21"/>
    </row>
    <row r="556" spans="1:4" ht="13.5">
      <c r="A556" s="21"/>
      <c r="B556" s="21"/>
      <c r="C556" s="21"/>
      <c r="D556" s="21"/>
    </row>
    <row r="557" spans="1:4" ht="13.5">
      <c r="A557" s="21"/>
      <c r="B557" s="21"/>
      <c r="C557" s="21"/>
      <c r="D557" s="21"/>
    </row>
    <row r="558" spans="1:4" ht="13.5">
      <c r="A558" s="21"/>
      <c r="B558" s="21"/>
      <c r="C558" s="21"/>
      <c r="D558" s="21"/>
    </row>
    <row r="559" spans="1:4" ht="13.5">
      <c r="A559" s="21"/>
      <c r="B559" s="21"/>
      <c r="C559" s="21"/>
      <c r="D559" s="21"/>
    </row>
    <row r="560" spans="1:4" ht="13.5">
      <c r="A560" s="21"/>
      <c r="B560" s="21"/>
      <c r="C560" s="21"/>
      <c r="D560" s="21"/>
    </row>
    <row r="561" spans="1:4" ht="13.5">
      <c r="A561" s="21"/>
      <c r="B561" s="21"/>
      <c r="C561" s="21"/>
      <c r="D561" s="21"/>
    </row>
    <row r="562" spans="1:4" ht="13.5">
      <c r="A562" s="21"/>
      <c r="B562" s="21"/>
      <c r="C562" s="21"/>
      <c r="D562" s="21"/>
    </row>
    <row r="563" spans="1:4" ht="13.5">
      <c r="A563" s="21"/>
      <c r="B563" s="21"/>
      <c r="C563" s="21"/>
      <c r="D563" s="21"/>
    </row>
    <row r="564" spans="1:4" ht="13.5">
      <c r="A564" s="21"/>
      <c r="B564" s="21"/>
      <c r="C564" s="21"/>
      <c r="D564" s="21"/>
    </row>
    <row r="565" spans="1:4" ht="13.5">
      <c r="A565" s="21"/>
      <c r="B565" s="21"/>
      <c r="C565" s="21"/>
      <c r="D565" s="21"/>
    </row>
    <row r="566" spans="1:4" ht="13.5">
      <c r="A566" s="21"/>
      <c r="B566" s="21"/>
      <c r="C566" s="21"/>
      <c r="D566" s="21"/>
    </row>
    <row r="567" spans="1:4" ht="13.5">
      <c r="A567" s="21"/>
      <c r="B567" s="21"/>
      <c r="C567" s="21"/>
      <c r="D567" s="21"/>
    </row>
    <row r="568" spans="1:4" ht="13.5">
      <c r="A568" s="21"/>
      <c r="B568" s="21"/>
      <c r="C568" s="21"/>
      <c r="D568" s="21"/>
    </row>
    <row r="569" spans="1:4" ht="13.5">
      <c r="A569" s="21"/>
      <c r="B569" s="21"/>
      <c r="C569" s="21"/>
      <c r="D569" s="21"/>
    </row>
    <row r="570" spans="1:4" ht="13.5">
      <c r="A570" s="21"/>
      <c r="B570" s="21"/>
      <c r="C570" s="21"/>
      <c r="D570" s="21"/>
    </row>
    <row r="571" spans="1:4" ht="13.5">
      <c r="A571" s="21"/>
      <c r="B571" s="21"/>
      <c r="C571" s="21"/>
      <c r="D571" s="21"/>
    </row>
    <row r="572" spans="1:4" ht="13.5">
      <c r="A572" s="21"/>
      <c r="B572" s="21"/>
      <c r="C572" s="21"/>
      <c r="D572" s="21"/>
    </row>
    <row r="573" spans="1:4" ht="13.5">
      <c r="A573" s="21"/>
      <c r="B573" s="21"/>
      <c r="C573" s="21"/>
      <c r="D573" s="21"/>
    </row>
    <row r="574" spans="1:4" ht="13.5">
      <c r="A574" s="21"/>
      <c r="B574" s="21"/>
      <c r="C574" s="21"/>
      <c r="D574" s="21"/>
    </row>
    <row r="575" spans="1:4" ht="13.5">
      <c r="A575" s="21"/>
      <c r="B575" s="21"/>
      <c r="C575" s="21"/>
      <c r="D575" s="21"/>
    </row>
    <row r="576" spans="1:4" ht="13.5">
      <c r="A576" s="21"/>
      <c r="B576" s="21"/>
      <c r="C576" s="21"/>
      <c r="D576" s="21"/>
    </row>
    <row r="577" spans="1:4" ht="13.5">
      <c r="A577" s="21"/>
      <c r="B577" s="21"/>
      <c r="C577" s="21"/>
      <c r="D577" s="21"/>
    </row>
    <row r="578" spans="1:4" ht="13.5">
      <c r="A578" s="21"/>
      <c r="B578" s="21"/>
      <c r="C578" s="21"/>
      <c r="D578" s="21"/>
    </row>
    <row r="579" spans="1:4" ht="13.5">
      <c r="A579" s="21"/>
      <c r="B579" s="21"/>
      <c r="C579" s="21"/>
      <c r="D579" s="21"/>
    </row>
    <row r="580" spans="1:4" ht="13.5">
      <c r="A580" s="21"/>
      <c r="B580" s="21"/>
      <c r="C580" s="21"/>
      <c r="D580" s="21"/>
    </row>
    <row r="581" spans="1:4" ht="13.5">
      <c r="A581" s="21"/>
      <c r="B581" s="21"/>
      <c r="C581" s="21"/>
      <c r="D581" s="21"/>
    </row>
    <row r="582" spans="1:4" ht="13.5">
      <c r="A582" s="21"/>
      <c r="B582" s="21"/>
      <c r="C582" s="21"/>
      <c r="D582" s="21"/>
    </row>
    <row r="583" spans="1:4" ht="13.5">
      <c r="A583" s="21"/>
      <c r="B583" s="21"/>
      <c r="C583" s="21"/>
      <c r="D583" s="21"/>
    </row>
    <row r="584" spans="1:4" ht="13.5">
      <c r="A584" s="21"/>
      <c r="B584" s="21"/>
      <c r="C584" s="21"/>
      <c r="D584" s="21"/>
    </row>
    <row r="585" spans="1:4" ht="13.5">
      <c r="A585" s="21"/>
      <c r="B585" s="21"/>
      <c r="C585" s="21"/>
      <c r="D585" s="21"/>
    </row>
    <row r="586" spans="1:4" ht="13.5">
      <c r="A586" s="21"/>
      <c r="B586" s="21"/>
      <c r="C586" s="21"/>
      <c r="D586" s="21"/>
    </row>
    <row r="587" spans="1:4" ht="13.5">
      <c r="A587" s="21"/>
      <c r="B587" s="21"/>
      <c r="C587" s="21"/>
      <c r="D587" s="21"/>
    </row>
    <row r="588" spans="1:4" ht="13.5">
      <c r="A588" s="21"/>
      <c r="B588" s="21"/>
      <c r="C588" s="21"/>
      <c r="D588" s="21"/>
    </row>
    <row r="589" spans="1:4" ht="13.5">
      <c r="A589" s="21"/>
      <c r="B589" s="21"/>
      <c r="C589" s="21"/>
      <c r="D589" s="21"/>
    </row>
    <row r="590" spans="1:4" ht="13.5">
      <c r="A590" s="21"/>
      <c r="B590" s="21"/>
      <c r="C590" s="21"/>
      <c r="D590" s="21"/>
    </row>
    <row r="591" spans="1:4" ht="13.5">
      <c r="A591" s="21"/>
      <c r="B591" s="21"/>
      <c r="C591" s="21"/>
      <c r="D591" s="21"/>
    </row>
    <row r="592" spans="1:4" ht="13.5">
      <c r="A592" s="21"/>
      <c r="B592" s="21"/>
      <c r="C592" s="21"/>
      <c r="D592" s="21"/>
    </row>
    <row r="593" spans="1:4" ht="13.5">
      <c r="A593" s="21"/>
      <c r="B593" s="21"/>
      <c r="C593" s="21"/>
      <c r="D593" s="21"/>
    </row>
    <row r="594" spans="1:4" ht="13.5">
      <c r="A594" s="21"/>
      <c r="B594" s="21"/>
      <c r="C594" s="21"/>
      <c r="D594" s="21"/>
    </row>
    <row r="595" spans="1:4" ht="13.5">
      <c r="A595" s="21"/>
      <c r="B595" s="21"/>
      <c r="C595" s="21"/>
      <c r="D595" s="21"/>
    </row>
    <row r="596" spans="1:4" ht="13.5">
      <c r="A596" s="21"/>
      <c r="B596" s="21"/>
      <c r="C596" s="21"/>
      <c r="D596" s="21"/>
    </row>
  </sheetData>
  <sheetProtection/>
  <mergeCells count="28">
    <mergeCell ref="A36:D36"/>
    <mergeCell ref="A26:D26"/>
    <mergeCell ref="A28:D28"/>
    <mergeCell ref="A25:D25"/>
    <mergeCell ref="A4:D4"/>
    <mergeCell ref="A7:D7"/>
    <mergeCell ref="A8:D8"/>
    <mergeCell ref="A9:D9"/>
    <mergeCell ref="A10:D10"/>
    <mergeCell ref="A16:D16"/>
    <mergeCell ref="A14:D14"/>
    <mergeCell ref="A11:D11"/>
    <mergeCell ref="A15:D15"/>
    <mergeCell ref="A21:D21"/>
    <mergeCell ref="A24:D24"/>
    <mergeCell ref="A23:D23"/>
    <mergeCell ref="A13:D13"/>
    <mergeCell ref="A22:D22"/>
    <mergeCell ref="A40:D40"/>
    <mergeCell ref="A17:D17"/>
    <mergeCell ref="A18:D18"/>
    <mergeCell ref="A38:D38"/>
    <mergeCell ref="A39:D39"/>
    <mergeCell ref="A34:D34"/>
    <mergeCell ref="A33:D33"/>
    <mergeCell ref="A29:D29"/>
    <mergeCell ref="A37:D37"/>
    <mergeCell ref="A20:D20"/>
  </mergeCells>
  <hyperlinks>
    <hyperlink ref="B12" r:id="rId1" display="www.yesone.go.kr"/>
  </hyperlinks>
  <printOptions/>
  <pageMargins left="0.46" right="0.23" top="0.67" bottom="0.36" header="0.5" footer="0.23"/>
  <pageSetup horizontalDpi="1200" verticalDpi="1200" orientation="portrait" paperSize="9" r:id="rId3"/>
  <drawing r:id="rId2"/>
</worksheet>
</file>

<file path=xl/worksheets/sheet3.xml><?xml version="1.0" encoding="utf-8"?>
<worksheet xmlns="http://schemas.openxmlformats.org/spreadsheetml/2006/main" xmlns:r="http://schemas.openxmlformats.org/officeDocument/2006/relationships">
  <dimension ref="A1:H56"/>
  <sheetViews>
    <sheetView showGridLines="0" zoomScalePageLayoutView="0" workbookViewId="0" topLeftCell="A1">
      <selection activeCell="A38" sqref="A38"/>
    </sheetView>
  </sheetViews>
  <sheetFormatPr defaultColWidth="5.875" defaultRowHeight="13.5"/>
  <cols>
    <col min="1" max="1" width="16.00390625" style="31" customWidth="1"/>
    <col min="2" max="2" width="24.00390625" style="31" customWidth="1"/>
    <col min="3" max="3" width="1.37890625" style="31" customWidth="1"/>
    <col min="4" max="4" width="5.875" style="31" customWidth="1"/>
    <col min="5" max="5" width="12.375" style="31" customWidth="1"/>
    <col min="6" max="6" width="5.25390625" style="31" customWidth="1"/>
    <col min="7" max="7" width="31.50390625" style="31" customWidth="1"/>
    <col min="8" max="8" width="1.37890625" style="31" customWidth="1"/>
    <col min="9" max="9" width="17.125" style="31" customWidth="1"/>
    <col min="10" max="10" width="5.875" style="31" customWidth="1"/>
    <col min="11" max="11" width="7.875" style="31" customWidth="1"/>
    <col min="12" max="16384" width="5.875" style="31" customWidth="1"/>
  </cols>
  <sheetData>
    <row r="1" spans="1:8" ht="24.75" customHeight="1">
      <c r="A1" s="519" t="s">
        <v>537</v>
      </c>
      <c r="B1" s="519"/>
      <c r="C1" s="519"/>
      <c r="D1" s="519"/>
      <c r="E1" s="519"/>
      <c r="F1" s="519"/>
      <c r="G1" s="519"/>
      <c r="H1" s="519"/>
    </row>
    <row r="2" ht="8.25" customHeight="1"/>
    <row r="3" spans="1:8" ht="5.25" customHeight="1">
      <c r="A3" s="32"/>
      <c r="B3" s="33"/>
      <c r="C3" s="522"/>
      <c r="D3" s="523"/>
      <c r="E3" s="523"/>
      <c r="F3" s="523"/>
      <c r="G3" s="523"/>
      <c r="H3" s="524"/>
    </row>
    <row r="4" spans="1:8" ht="12">
      <c r="A4" s="36" t="s">
        <v>568</v>
      </c>
      <c r="B4" s="37" t="s">
        <v>569</v>
      </c>
      <c r="C4" s="284" t="s">
        <v>570</v>
      </c>
      <c r="D4" s="285"/>
      <c r="E4" s="285"/>
      <c r="F4" s="285"/>
      <c r="G4" s="285"/>
      <c r="H4" s="286"/>
    </row>
    <row r="5" spans="1:8" ht="12">
      <c r="A5" s="41" t="s">
        <v>571</v>
      </c>
      <c r="B5" s="38" t="s">
        <v>572</v>
      </c>
      <c r="C5" s="502" t="s">
        <v>573</v>
      </c>
      <c r="D5" s="503"/>
      <c r="E5" s="503"/>
      <c r="F5" s="503"/>
      <c r="G5" s="503"/>
      <c r="H5" s="504"/>
    </row>
    <row r="6" spans="1:8" ht="12">
      <c r="A6" s="41"/>
      <c r="B6" s="38"/>
      <c r="C6" s="502" t="s">
        <v>166</v>
      </c>
      <c r="D6" s="503"/>
      <c r="E6" s="503"/>
      <c r="F6" s="503"/>
      <c r="G6" s="503"/>
      <c r="H6" s="504"/>
    </row>
    <row r="7" spans="1:8" ht="12">
      <c r="A7" s="42"/>
      <c r="B7" s="43"/>
      <c r="C7" s="502" t="s">
        <v>574</v>
      </c>
      <c r="D7" s="503"/>
      <c r="E7" s="503"/>
      <c r="F7" s="503"/>
      <c r="G7" s="503"/>
      <c r="H7" s="504"/>
    </row>
    <row r="8" spans="1:8" ht="12">
      <c r="A8" s="42"/>
      <c r="B8" s="43"/>
      <c r="C8" s="502" t="s">
        <v>575</v>
      </c>
      <c r="D8" s="503"/>
      <c r="E8" s="503"/>
      <c r="F8" s="503"/>
      <c r="G8" s="503"/>
      <c r="H8" s="504"/>
    </row>
    <row r="9" spans="1:8" ht="12">
      <c r="A9" s="44"/>
      <c r="B9" s="45"/>
      <c r="C9" s="502" t="s">
        <v>576</v>
      </c>
      <c r="D9" s="503"/>
      <c r="E9" s="503"/>
      <c r="F9" s="503"/>
      <c r="G9" s="503"/>
      <c r="H9" s="504"/>
    </row>
    <row r="10" spans="1:8" ht="5.25" customHeight="1">
      <c r="A10" s="46"/>
      <c r="B10" s="46"/>
      <c r="C10" s="515"/>
      <c r="D10" s="525"/>
      <c r="E10" s="525"/>
      <c r="F10" s="525"/>
      <c r="G10" s="525"/>
      <c r="H10" s="516"/>
    </row>
    <row r="11" spans="1:8" ht="15.75" customHeight="1">
      <c r="A11" s="36" t="s">
        <v>577</v>
      </c>
      <c r="B11" s="41" t="s">
        <v>578</v>
      </c>
      <c r="C11" s="502" t="s">
        <v>196</v>
      </c>
      <c r="D11" s="503"/>
      <c r="E11" s="503"/>
      <c r="F11" s="503"/>
      <c r="G11" s="503"/>
      <c r="H11" s="504"/>
    </row>
    <row r="12" spans="1:8" ht="12">
      <c r="A12" s="47" t="s">
        <v>579</v>
      </c>
      <c r="B12" s="42" t="s">
        <v>580</v>
      </c>
      <c r="C12" s="224"/>
      <c r="D12" s="520" t="s">
        <v>571</v>
      </c>
      <c r="E12" s="521"/>
      <c r="F12" s="520" t="s">
        <v>197</v>
      </c>
      <c r="G12" s="521"/>
      <c r="H12" s="226"/>
    </row>
    <row r="13" spans="1:8" ht="18" customHeight="1">
      <c r="A13" s="49"/>
      <c r="B13" s="49"/>
      <c r="C13" s="224"/>
      <c r="D13" s="515" t="s">
        <v>198</v>
      </c>
      <c r="E13" s="516"/>
      <c r="F13" s="221" t="s">
        <v>199</v>
      </c>
      <c r="G13" s="222"/>
      <c r="H13" s="226"/>
    </row>
    <row r="14" spans="1:8" ht="12">
      <c r="A14" s="49"/>
      <c r="B14" s="49"/>
      <c r="C14" s="224"/>
      <c r="D14" s="515" t="s">
        <v>200</v>
      </c>
      <c r="E14" s="516"/>
      <c r="F14" s="522" t="s">
        <v>201</v>
      </c>
      <c r="G14" s="524"/>
      <c r="H14" s="226"/>
    </row>
    <row r="15" spans="1:8" ht="12">
      <c r="A15" s="49"/>
      <c r="B15" s="49"/>
      <c r="C15" s="224"/>
      <c r="D15" s="517" t="s">
        <v>202</v>
      </c>
      <c r="E15" s="518"/>
      <c r="F15" s="505"/>
      <c r="G15" s="507"/>
      <c r="H15" s="226"/>
    </row>
    <row r="16" spans="1:8" ht="12">
      <c r="A16" s="49"/>
      <c r="B16" s="49"/>
      <c r="C16" s="224"/>
      <c r="D16" s="515" t="s">
        <v>203</v>
      </c>
      <c r="E16" s="516"/>
      <c r="F16" s="522" t="s">
        <v>204</v>
      </c>
      <c r="G16" s="524"/>
      <c r="H16" s="286"/>
    </row>
    <row r="17" spans="1:8" ht="12">
      <c r="A17" s="49"/>
      <c r="B17" s="49"/>
      <c r="C17" s="224"/>
      <c r="D17" s="517" t="s">
        <v>205</v>
      </c>
      <c r="E17" s="518"/>
      <c r="F17" s="505"/>
      <c r="G17" s="507"/>
      <c r="H17" s="286"/>
    </row>
    <row r="18" spans="1:8" ht="12">
      <c r="A18" s="49"/>
      <c r="B18" s="49"/>
      <c r="C18" s="224"/>
      <c r="D18" s="515" t="s">
        <v>206</v>
      </c>
      <c r="E18" s="516"/>
      <c r="F18" s="522" t="s">
        <v>207</v>
      </c>
      <c r="G18" s="524"/>
      <c r="H18" s="286"/>
    </row>
    <row r="19" spans="1:8" ht="12">
      <c r="A19" s="49"/>
      <c r="B19" s="49"/>
      <c r="C19" s="224"/>
      <c r="D19" s="517" t="s">
        <v>208</v>
      </c>
      <c r="E19" s="518"/>
      <c r="F19" s="505"/>
      <c r="G19" s="507"/>
      <c r="H19" s="286"/>
    </row>
    <row r="20" spans="1:8" ht="18.75" customHeight="1">
      <c r="A20" s="49"/>
      <c r="B20" s="49"/>
      <c r="C20" s="224"/>
      <c r="D20" s="512" t="s">
        <v>209</v>
      </c>
      <c r="E20" s="513"/>
      <c r="F20" s="506" t="s">
        <v>210</v>
      </c>
      <c r="G20" s="507"/>
      <c r="H20" s="286"/>
    </row>
    <row r="21" spans="1:8" ht="8.25" customHeight="1">
      <c r="A21" s="55"/>
      <c r="B21" s="55"/>
      <c r="C21" s="119"/>
      <c r="D21" s="120"/>
      <c r="E21" s="120"/>
      <c r="F21" s="120"/>
      <c r="G21" s="120"/>
      <c r="H21" s="332"/>
    </row>
    <row r="22" spans="1:8" ht="4.5" customHeight="1">
      <c r="A22" s="58"/>
      <c r="B22" s="43"/>
      <c r="C22" s="225"/>
      <c r="D22" s="225"/>
      <c r="E22" s="225"/>
      <c r="F22" s="225"/>
      <c r="G22" s="225"/>
      <c r="H22" s="225"/>
    </row>
    <row r="23" spans="1:8" ht="12.75" customHeight="1">
      <c r="A23" s="46"/>
      <c r="B23" s="46"/>
      <c r="C23" s="221" t="s">
        <v>211</v>
      </c>
      <c r="D23" s="221"/>
      <c r="E23" s="221"/>
      <c r="F23" s="221"/>
      <c r="G23" s="221"/>
      <c r="H23" s="222"/>
    </row>
    <row r="24" spans="1:8" ht="18" customHeight="1">
      <c r="A24" s="36" t="s">
        <v>581</v>
      </c>
      <c r="B24" s="41" t="s">
        <v>582</v>
      </c>
      <c r="C24" s="225" t="s">
        <v>555</v>
      </c>
      <c r="D24" s="225"/>
      <c r="E24" s="225"/>
      <c r="F24" s="225"/>
      <c r="G24" s="225"/>
      <c r="H24" s="226"/>
    </row>
    <row r="25" spans="1:8" ht="12">
      <c r="A25" s="47" t="s">
        <v>583</v>
      </c>
      <c r="B25" s="42" t="s">
        <v>584</v>
      </c>
      <c r="C25" s="225"/>
      <c r="D25" s="225"/>
      <c r="E25" s="225"/>
      <c r="F25" s="225"/>
      <c r="G25" s="225"/>
      <c r="H25" s="226"/>
    </row>
    <row r="26" spans="1:8" ht="12">
      <c r="A26" s="49"/>
      <c r="B26" s="42" t="s">
        <v>585</v>
      </c>
      <c r="C26" s="225" t="s">
        <v>556</v>
      </c>
      <c r="D26" s="225"/>
      <c r="E26" s="225"/>
      <c r="F26" s="225"/>
      <c r="G26" s="225"/>
      <c r="H26" s="226"/>
    </row>
    <row r="27" spans="1:8" ht="12">
      <c r="A27" s="49"/>
      <c r="B27" s="42" t="s">
        <v>586</v>
      </c>
      <c r="C27" s="225"/>
      <c r="D27" s="225"/>
      <c r="E27" s="225"/>
      <c r="F27" s="225"/>
      <c r="G27" s="225"/>
      <c r="H27" s="226"/>
    </row>
    <row r="28" spans="1:8" ht="15.75" customHeight="1">
      <c r="A28" s="49"/>
      <c r="B28" s="42" t="s">
        <v>587</v>
      </c>
      <c r="C28" s="333" t="s">
        <v>212</v>
      </c>
      <c r="D28" s="225"/>
      <c r="E28" s="225"/>
      <c r="F28" s="225"/>
      <c r="G28" s="225"/>
      <c r="H28" s="226"/>
    </row>
    <row r="29" spans="1:8" ht="12.75" customHeight="1">
      <c r="A29" s="49"/>
      <c r="B29" s="42" t="s">
        <v>588</v>
      </c>
      <c r="C29" s="225"/>
      <c r="D29" s="520" t="s">
        <v>213</v>
      </c>
      <c r="E29" s="521"/>
      <c r="F29" s="520" t="s">
        <v>214</v>
      </c>
      <c r="G29" s="521"/>
      <c r="H29" s="226"/>
    </row>
    <row r="30" spans="1:8" ht="12">
      <c r="A30" s="49"/>
      <c r="B30" s="49"/>
      <c r="C30" s="225"/>
      <c r="D30" s="334" t="s">
        <v>215</v>
      </c>
      <c r="E30" s="222"/>
      <c r="F30" s="334" t="s">
        <v>216</v>
      </c>
      <c r="G30" s="222"/>
      <c r="H30" s="226"/>
    </row>
    <row r="31" spans="1:8" ht="12">
      <c r="A31" s="49"/>
      <c r="B31" s="49"/>
      <c r="C31" s="225"/>
      <c r="D31" s="224" t="s">
        <v>217</v>
      </c>
      <c r="E31" s="226"/>
      <c r="F31" s="224" t="s">
        <v>218</v>
      </c>
      <c r="G31" s="226"/>
      <c r="H31" s="226"/>
    </row>
    <row r="32" spans="1:8" ht="12">
      <c r="A32" s="49"/>
      <c r="B32" s="49"/>
      <c r="C32" s="225"/>
      <c r="D32" s="224" t="s">
        <v>219</v>
      </c>
      <c r="E32" s="226"/>
      <c r="F32" s="224" t="s">
        <v>220</v>
      </c>
      <c r="G32" s="226"/>
      <c r="H32" s="226"/>
    </row>
    <row r="33" spans="1:8" ht="12">
      <c r="A33" s="49"/>
      <c r="B33" s="49"/>
      <c r="C33" s="225"/>
      <c r="D33" s="224" t="s">
        <v>221</v>
      </c>
      <c r="E33" s="226"/>
      <c r="F33" s="224" t="s">
        <v>222</v>
      </c>
      <c r="G33" s="226"/>
      <c r="H33" s="226"/>
    </row>
    <row r="34" spans="1:8" ht="12">
      <c r="A34" s="49"/>
      <c r="B34" s="49"/>
      <c r="C34" s="225"/>
      <c r="D34" s="224" t="s">
        <v>223</v>
      </c>
      <c r="E34" s="226"/>
      <c r="F34" s="224" t="s">
        <v>224</v>
      </c>
      <c r="G34" s="226"/>
      <c r="H34" s="226"/>
    </row>
    <row r="35" spans="1:8" ht="12">
      <c r="A35" s="49"/>
      <c r="B35" s="49"/>
      <c r="C35" s="225"/>
      <c r="D35" s="224" t="s">
        <v>225</v>
      </c>
      <c r="E35" s="226"/>
      <c r="F35" s="224" t="s">
        <v>226</v>
      </c>
      <c r="G35" s="226"/>
      <c r="H35" s="226"/>
    </row>
    <row r="36" spans="1:8" ht="12">
      <c r="A36" s="49"/>
      <c r="B36" s="49"/>
      <c r="C36" s="225"/>
      <c r="D36" s="224"/>
      <c r="E36" s="226"/>
      <c r="F36" s="224" t="s">
        <v>227</v>
      </c>
      <c r="G36" s="226"/>
      <c r="H36" s="226"/>
    </row>
    <row r="37" spans="1:8" ht="12">
      <c r="A37" s="486"/>
      <c r="B37" s="49"/>
      <c r="C37" s="225"/>
      <c r="D37" s="224"/>
      <c r="E37" s="226"/>
      <c r="F37" s="224" t="s">
        <v>228</v>
      </c>
      <c r="G37" s="226"/>
      <c r="H37" s="226"/>
    </row>
    <row r="38" spans="1:8" ht="12">
      <c r="A38" s="486"/>
      <c r="B38" s="49"/>
      <c r="C38" s="225"/>
      <c r="D38" s="119"/>
      <c r="E38" s="332"/>
      <c r="F38" s="119" t="s">
        <v>229</v>
      </c>
      <c r="G38" s="332"/>
      <c r="H38" s="226"/>
    </row>
    <row r="39" spans="1:8" ht="12">
      <c r="A39" s="49"/>
      <c r="B39" s="49"/>
      <c r="C39" s="225"/>
      <c r="D39" s="512" t="s">
        <v>230</v>
      </c>
      <c r="E39" s="513"/>
      <c r="F39" s="512" t="s">
        <v>231</v>
      </c>
      <c r="G39" s="513"/>
      <c r="H39" s="226"/>
    </row>
    <row r="40" spans="1:8" ht="10.5" customHeight="1">
      <c r="A40" s="55"/>
      <c r="B40" s="55"/>
      <c r="C40" s="120"/>
      <c r="D40" s="120"/>
      <c r="E40" s="120"/>
      <c r="F40" s="120"/>
      <c r="G40" s="120"/>
      <c r="H40" s="332"/>
    </row>
    <row r="41" spans="1:8" ht="6" customHeight="1">
      <c r="A41" s="46"/>
      <c r="B41" s="46"/>
      <c r="C41" s="334"/>
      <c r="D41" s="221"/>
      <c r="E41" s="221"/>
      <c r="F41" s="221"/>
      <c r="G41" s="221"/>
      <c r="H41" s="222"/>
    </row>
    <row r="42" spans="1:8" ht="15" customHeight="1">
      <c r="A42" s="36" t="s">
        <v>589</v>
      </c>
      <c r="B42" s="47" t="s">
        <v>590</v>
      </c>
      <c r="C42" s="224"/>
      <c r="D42" s="514" t="s">
        <v>232</v>
      </c>
      <c r="E42" s="514"/>
      <c r="F42" s="329" t="s">
        <v>233</v>
      </c>
      <c r="G42" s="329" t="s">
        <v>234</v>
      </c>
      <c r="H42" s="226"/>
    </row>
    <row r="43" spans="1:8" ht="17.25" customHeight="1">
      <c r="A43" s="47" t="s">
        <v>591</v>
      </c>
      <c r="B43" s="49" t="s">
        <v>592</v>
      </c>
      <c r="C43" s="224"/>
      <c r="D43" s="335" t="s">
        <v>192</v>
      </c>
      <c r="E43" s="335"/>
      <c r="F43" s="336">
        <v>0.06</v>
      </c>
      <c r="G43" s="337" t="s">
        <v>235</v>
      </c>
      <c r="H43" s="226"/>
    </row>
    <row r="44" spans="1:8" ht="17.25" customHeight="1">
      <c r="A44" s="49"/>
      <c r="B44" s="49"/>
      <c r="C44" s="224"/>
      <c r="D44" s="334" t="s">
        <v>236</v>
      </c>
      <c r="E44" s="222"/>
      <c r="F44" s="508">
        <v>0.15</v>
      </c>
      <c r="G44" s="510" t="s">
        <v>237</v>
      </c>
      <c r="H44" s="226"/>
    </row>
    <row r="45" spans="1:8" ht="17.25" customHeight="1">
      <c r="A45" s="49"/>
      <c r="B45" s="49"/>
      <c r="C45" s="224"/>
      <c r="D45" s="119" t="s">
        <v>193</v>
      </c>
      <c r="E45" s="332"/>
      <c r="F45" s="509"/>
      <c r="G45" s="511"/>
      <c r="H45" s="226"/>
    </row>
    <row r="46" spans="1:8" ht="17.25" customHeight="1">
      <c r="A46" s="49"/>
      <c r="B46" s="49"/>
      <c r="C46" s="224"/>
      <c r="D46" s="334" t="s">
        <v>238</v>
      </c>
      <c r="E46" s="222"/>
      <c r="F46" s="508">
        <v>0.24</v>
      </c>
      <c r="G46" s="510" t="s">
        <v>239</v>
      </c>
      <c r="H46" s="226"/>
    </row>
    <row r="47" spans="1:8" ht="17.25" customHeight="1">
      <c r="A47" s="49"/>
      <c r="B47" s="49"/>
      <c r="C47" s="224"/>
      <c r="D47" s="119" t="s">
        <v>194</v>
      </c>
      <c r="E47" s="332"/>
      <c r="F47" s="509"/>
      <c r="G47" s="511"/>
      <c r="H47" s="226"/>
    </row>
    <row r="48" spans="1:8" ht="17.25" customHeight="1">
      <c r="A48" s="49"/>
      <c r="B48" s="49"/>
      <c r="C48" s="224"/>
      <c r="D48" s="338" t="s">
        <v>240</v>
      </c>
      <c r="E48" s="339"/>
      <c r="F48" s="336">
        <v>0.35</v>
      </c>
      <c r="G48" s="337" t="s">
        <v>241</v>
      </c>
      <c r="H48" s="226"/>
    </row>
    <row r="49" spans="1:8" ht="17.25" customHeight="1">
      <c r="A49" s="49"/>
      <c r="B49" s="49"/>
      <c r="C49" s="224"/>
      <c r="D49" s="338" t="s">
        <v>1127</v>
      </c>
      <c r="E49" s="339"/>
      <c r="F49" s="336">
        <v>0.38</v>
      </c>
      <c r="G49" s="337" t="s">
        <v>1128</v>
      </c>
      <c r="H49" s="226"/>
    </row>
    <row r="50" spans="1:8" ht="9" customHeight="1">
      <c r="A50" s="55"/>
      <c r="B50" s="55"/>
      <c r="C50" s="119"/>
      <c r="D50" s="120"/>
      <c r="E50" s="120"/>
      <c r="F50" s="340"/>
      <c r="G50" s="331"/>
      <c r="H50" s="332"/>
    </row>
    <row r="51" spans="1:8" ht="6" customHeight="1">
      <c r="A51" s="46"/>
      <c r="B51" s="46"/>
      <c r="C51" s="334"/>
      <c r="D51" s="221"/>
      <c r="E51" s="221"/>
      <c r="F51" s="221"/>
      <c r="G51" s="221"/>
      <c r="H51" s="222"/>
    </row>
    <row r="52" spans="1:8" ht="12">
      <c r="A52" s="36" t="s">
        <v>593</v>
      </c>
      <c r="B52" s="47" t="s">
        <v>594</v>
      </c>
      <c r="C52" s="502" t="s">
        <v>557</v>
      </c>
      <c r="D52" s="503"/>
      <c r="E52" s="503"/>
      <c r="F52" s="503"/>
      <c r="G52" s="503"/>
      <c r="H52" s="504"/>
    </row>
    <row r="53" spans="1:8" ht="20.25" customHeight="1">
      <c r="A53" s="62" t="s">
        <v>594</v>
      </c>
      <c r="B53" s="55" t="s">
        <v>595</v>
      </c>
      <c r="C53" s="505" t="s">
        <v>558</v>
      </c>
      <c r="D53" s="506"/>
      <c r="E53" s="506"/>
      <c r="F53" s="506"/>
      <c r="G53" s="506"/>
      <c r="H53" s="507"/>
    </row>
    <row r="54" spans="1:8" ht="3.75" customHeight="1">
      <c r="A54" s="46"/>
      <c r="B54" s="46"/>
      <c r="C54" s="334"/>
      <c r="D54" s="221"/>
      <c r="E54" s="221"/>
      <c r="F54" s="221"/>
      <c r="G54" s="221"/>
      <c r="H54" s="222"/>
    </row>
    <row r="55" spans="1:8" ht="14.25" customHeight="1">
      <c r="A55" s="36" t="s">
        <v>143</v>
      </c>
      <c r="B55" s="47" t="s">
        <v>144</v>
      </c>
      <c r="C55" s="502" t="s">
        <v>145</v>
      </c>
      <c r="D55" s="503"/>
      <c r="E55" s="503"/>
      <c r="F55" s="503"/>
      <c r="G55" s="503"/>
      <c r="H55" s="504"/>
    </row>
    <row r="56" spans="1:8" ht="26.25" customHeight="1">
      <c r="A56" s="63" t="s">
        <v>146</v>
      </c>
      <c r="B56" s="55" t="s">
        <v>147</v>
      </c>
      <c r="C56" s="505" t="s">
        <v>559</v>
      </c>
      <c r="D56" s="506"/>
      <c r="E56" s="506"/>
      <c r="F56" s="506"/>
      <c r="G56" s="506"/>
      <c r="H56" s="507"/>
    </row>
  </sheetData>
  <sheetProtection/>
  <mergeCells count="36">
    <mergeCell ref="C6:H6"/>
    <mergeCell ref="F18:G19"/>
    <mergeCell ref="F20:G20"/>
    <mergeCell ref="D17:E17"/>
    <mergeCell ref="D18:E18"/>
    <mergeCell ref="D19:E19"/>
    <mergeCell ref="D20:E20"/>
    <mergeCell ref="C10:H10"/>
    <mergeCell ref="C11:H11"/>
    <mergeCell ref="F14:G15"/>
    <mergeCell ref="A1:H1"/>
    <mergeCell ref="D29:E29"/>
    <mergeCell ref="F29:G29"/>
    <mergeCell ref="C3:H3"/>
    <mergeCell ref="C5:H5"/>
    <mergeCell ref="C7:H7"/>
    <mergeCell ref="C8:H8"/>
    <mergeCell ref="D12:E12"/>
    <mergeCell ref="F12:G12"/>
    <mergeCell ref="F16:G17"/>
    <mergeCell ref="G44:G45"/>
    <mergeCell ref="D39:E39"/>
    <mergeCell ref="F39:G39"/>
    <mergeCell ref="D42:E42"/>
    <mergeCell ref="F44:F45"/>
    <mergeCell ref="C9:H9"/>
    <mergeCell ref="D13:E13"/>
    <mergeCell ref="D14:E14"/>
    <mergeCell ref="D15:E15"/>
    <mergeCell ref="D16:E16"/>
    <mergeCell ref="C55:H55"/>
    <mergeCell ref="C52:H52"/>
    <mergeCell ref="C53:H53"/>
    <mergeCell ref="C56:H56"/>
    <mergeCell ref="F46:F47"/>
    <mergeCell ref="G46:G47"/>
  </mergeCells>
  <printOptions/>
  <pageMargins left="0.47" right="0.25" top="0.75" bottom="0.7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73"/>
  <sheetViews>
    <sheetView showGridLines="0" tabSelected="1" zoomScaleSheetLayoutView="75" zoomScalePageLayoutView="0" workbookViewId="0" topLeftCell="A1">
      <selection activeCell="A19" sqref="A19"/>
    </sheetView>
  </sheetViews>
  <sheetFormatPr defaultColWidth="9.00390625" defaultRowHeight="13.5"/>
  <cols>
    <col min="1" max="8" width="9.00390625" style="31" customWidth="1"/>
    <col min="9" max="9" width="9.75390625" style="31" customWidth="1"/>
    <col min="10" max="10" width="14.50390625" style="31" customWidth="1"/>
    <col min="11" max="16384" width="9.00390625" style="31" customWidth="1"/>
  </cols>
  <sheetData>
    <row r="1" spans="1:10" ht="22.5">
      <c r="A1" s="519" t="s">
        <v>1129</v>
      </c>
      <c r="B1" s="519"/>
      <c r="C1" s="519"/>
      <c r="D1" s="519"/>
      <c r="E1" s="519"/>
      <c r="F1" s="519"/>
      <c r="G1" s="519"/>
      <c r="H1" s="519"/>
      <c r="I1" s="519"/>
      <c r="J1" s="519"/>
    </row>
    <row r="2" spans="1:10" ht="22.5">
      <c r="A2" s="401"/>
      <c r="B2" s="401"/>
      <c r="C2" s="401"/>
      <c r="D2" s="401"/>
      <c r="E2" s="401"/>
      <c r="F2" s="401"/>
      <c r="G2" s="401"/>
      <c r="H2" s="401"/>
      <c r="I2" s="401"/>
      <c r="J2" s="401"/>
    </row>
    <row r="4" ht="12">
      <c r="A4" s="330" t="s">
        <v>1130</v>
      </c>
    </row>
    <row r="5" ht="12">
      <c r="A5" s="31" t="s">
        <v>1136</v>
      </c>
    </row>
    <row r="6" ht="12">
      <c r="A6" s="31" t="s">
        <v>1131</v>
      </c>
    </row>
    <row r="7" ht="12">
      <c r="A7" s="31" t="s">
        <v>1132</v>
      </c>
    </row>
    <row r="10" ht="12">
      <c r="A10" s="330" t="s">
        <v>1157</v>
      </c>
    </row>
    <row r="11" ht="12">
      <c r="A11" s="31" t="s">
        <v>1140</v>
      </c>
    </row>
    <row r="12" ht="12">
      <c r="A12" s="31" t="s">
        <v>1133</v>
      </c>
    </row>
    <row r="15" ht="12">
      <c r="A15" s="330" t="s">
        <v>1451</v>
      </c>
    </row>
    <row r="16" ht="12">
      <c r="A16" s="31" t="s">
        <v>1134</v>
      </c>
    </row>
    <row r="17" ht="12">
      <c r="A17" s="31" t="s">
        <v>1135</v>
      </c>
    </row>
    <row r="18" ht="12">
      <c r="A18" s="31" t="s">
        <v>1452</v>
      </c>
    </row>
    <row r="21" ht="12">
      <c r="A21" s="330" t="s">
        <v>1137</v>
      </c>
    </row>
    <row r="22" ht="12">
      <c r="A22" s="31" t="s">
        <v>1138</v>
      </c>
    </row>
    <row r="23" ht="12">
      <c r="A23" s="31" t="s">
        <v>1139</v>
      </c>
    </row>
    <row r="26" ht="12">
      <c r="A26" s="330" t="s">
        <v>1141</v>
      </c>
    </row>
    <row r="27" ht="12">
      <c r="A27" s="31" t="s">
        <v>1138</v>
      </c>
    </row>
    <row r="28" ht="12">
      <c r="A28" s="31" t="s">
        <v>1142</v>
      </c>
    </row>
    <row r="29" ht="12">
      <c r="A29" s="31" t="s">
        <v>1143</v>
      </c>
    </row>
    <row r="30" ht="12">
      <c r="A30" s="31" t="s">
        <v>1144</v>
      </c>
    </row>
    <row r="33" ht="12">
      <c r="A33" s="330" t="s">
        <v>1145</v>
      </c>
    </row>
    <row r="34" ht="12">
      <c r="A34" s="31" t="s">
        <v>1146</v>
      </c>
    </row>
    <row r="35" ht="12">
      <c r="A35" s="31" t="s">
        <v>1147</v>
      </c>
    </row>
    <row r="36" ht="12">
      <c r="A36" s="31" t="s">
        <v>1148</v>
      </c>
    </row>
    <row r="37" ht="12">
      <c r="A37" s="189"/>
    </row>
    <row r="39" ht="12">
      <c r="A39" s="330" t="s">
        <v>1149</v>
      </c>
    </row>
    <row r="40" ht="12">
      <c r="A40" s="31" t="s">
        <v>1150</v>
      </c>
    </row>
    <row r="41" ht="12">
      <c r="A41" s="31" t="s">
        <v>1151</v>
      </c>
    </row>
    <row r="42" ht="12">
      <c r="A42" s="31" t="s">
        <v>1152</v>
      </c>
    </row>
    <row r="44" ht="12">
      <c r="A44" s="330" t="s">
        <v>1154</v>
      </c>
    </row>
    <row r="45" ht="12">
      <c r="A45" s="31" t="s">
        <v>1153</v>
      </c>
    </row>
    <row r="48" ht="12">
      <c r="A48" s="330" t="s">
        <v>1155</v>
      </c>
    </row>
    <row r="49" ht="12">
      <c r="A49" s="31" t="s">
        <v>1156</v>
      </c>
    </row>
    <row r="52" ht="12">
      <c r="A52" s="330" t="s">
        <v>1158</v>
      </c>
    </row>
    <row r="53" ht="12">
      <c r="A53" s="31" t="s">
        <v>1159</v>
      </c>
    </row>
    <row r="54" ht="12">
      <c r="A54" s="31" t="s">
        <v>1160</v>
      </c>
    </row>
    <row r="55" ht="12">
      <c r="A55" s="31" t="s">
        <v>1161</v>
      </c>
    </row>
    <row r="56" ht="12">
      <c r="A56" s="31" t="s">
        <v>1162</v>
      </c>
    </row>
    <row r="58" ht="12">
      <c r="A58" s="330"/>
    </row>
    <row r="59" ht="12">
      <c r="A59" s="330" t="s">
        <v>1172</v>
      </c>
    </row>
    <row r="60" ht="12">
      <c r="A60" s="31" t="s">
        <v>1163</v>
      </c>
    </row>
    <row r="61" ht="12">
      <c r="A61" s="31" t="s">
        <v>1164</v>
      </c>
    </row>
    <row r="62" ht="12">
      <c r="A62" s="31" t="s">
        <v>1166</v>
      </c>
    </row>
    <row r="63" ht="12">
      <c r="A63" s="31" t="s">
        <v>1165</v>
      </c>
    </row>
    <row r="64" ht="12">
      <c r="A64" s="31" t="s">
        <v>1167</v>
      </c>
    </row>
    <row r="65" ht="12">
      <c r="A65" s="31" t="s">
        <v>1168</v>
      </c>
    </row>
    <row r="66" ht="12">
      <c r="A66" s="31" t="s">
        <v>1169</v>
      </c>
    </row>
    <row r="67" ht="12">
      <c r="A67" s="31" t="s">
        <v>1170</v>
      </c>
    </row>
    <row r="68" ht="12">
      <c r="A68" s="31" t="s">
        <v>1171</v>
      </c>
    </row>
    <row r="71" ht="12">
      <c r="A71" s="330" t="s">
        <v>1173</v>
      </c>
    </row>
    <row r="72" ht="12">
      <c r="A72" s="31" t="s">
        <v>1174</v>
      </c>
    </row>
    <row r="73" ht="12">
      <c r="A73" s="31" t="s">
        <v>1175</v>
      </c>
    </row>
  </sheetData>
  <sheetProtection/>
  <mergeCells count="1">
    <mergeCell ref="A1:J1"/>
  </mergeCells>
  <printOptions/>
  <pageMargins left="0.52" right="0.25" top="1.05" bottom="0.68" header="0.5" footer="0.5"/>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2:AO318"/>
  <sheetViews>
    <sheetView showGridLines="0" zoomScaleSheetLayoutView="87" zoomScalePageLayoutView="0" workbookViewId="0" topLeftCell="A1">
      <selection activeCell="F34" sqref="F34:AA34"/>
    </sheetView>
  </sheetViews>
  <sheetFormatPr defaultColWidth="2.625" defaultRowHeight="16.5" customHeight="1"/>
  <cols>
    <col min="1" max="4" width="2.625" style="31" customWidth="1"/>
    <col min="5" max="5" width="3.125" style="31" customWidth="1"/>
    <col min="6" max="6" width="0.5" style="31" customWidth="1"/>
    <col min="7" max="9" width="3.25390625" style="31" customWidth="1"/>
    <col min="10" max="11" width="4.50390625" style="31" customWidth="1"/>
    <col min="12" max="12" width="5.875" style="31" customWidth="1"/>
    <col min="13" max="15" width="4.50390625" style="31" customWidth="1"/>
    <col min="16" max="26" width="3.25390625" style="31" customWidth="1"/>
    <col min="27" max="27" width="11.625" style="31" customWidth="1"/>
    <col min="28" max="28" width="3.75390625" style="31" customWidth="1"/>
    <col min="29" max="29" width="3.00390625" style="31" customWidth="1"/>
    <col min="30" max="30" width="5.875" style="31" customWidth="1"/>
    <col min="31" max="31" width="8.75390625" style="31" customWidth="1"/>
    <col min="32" max="32" width="2.625" style="31" customWidth="1"/>
    <col min="33" max="33" width="5.50390625" style="31" customWidth="1"/>
    <col min="34" max="34" width="4.25390625" style="31" customWidth="1"/>
    <col min="35" max="35" width="16.00390625" style="31" customWidth="1"/>
    <col min="36" max="36" width="2.875" style="31" customWidth="1"/>
    <col min="37" max="42" width="2.625" style="31" customWidth="1"/>
    <col min="43" max="43" width="7.75390625" style="31" customWidth="1"/>
    <col min="44" max="16384" width="2.625" style="31" customWidth="1"/>
  </cols>
  <sheetData>
    <row r="2" ht="16.5" customHeight="1">
      <c r="A2" s="406" t="s">
        <v>836</v>
      </c>
    </row>
    <row r="3" ht="16.5" customHeight="1">
      <c r="A3" s="31" t="s">
        <v>1185</v>
      </c>
    </row>
    <row r="4" ht="16.5" customHeight="1">
      <c r="A4" s="31" t="s">
        <v>1184</v>
      </c>
    </row>
    <row r="5" ht="6.75" customHeight="1"/>
    <row r="6" spans="1:36" ht="16.5" customHeight="1">
      <c r="A6" s="532" t="s">
        <v>18</v>
      </c>
      <c r="B6" s="532"/>
      <c r="C6" s="532"/>
      <c r="D6" s="532"/>
      <c r="E6" s="532"/>
      <c r="F6" s="532" t="s">
        <v>19</v>
      </c>
      <c r="G6" s="532"/>
      <c r="H6" s="532"/>
      <c r="I6" s="532"/>
      <c r="J6" s="532"/>
      <c r="K6" s="532"/>
      <c r="L6" s="532"/>
      <c r="M6" s="532"/>
      <c r="N6" s="532"/>
      <c r="O6" s="532"/>
      <c r="P6" s="532"/>
      <c r="Q6" s="532"/>
      <c r="R6" s="532"/>
      <c r="S6" s="532"/>
      <c r="T6" s="532"/>
      <c r="U6" s="532"/>
      <c r="V6" s="532"/>
      <c r="W6" s="532"/>
      <c r="X6" s="532"/>
      <c r="Y6" s="532"/>
      <c r="Z6" s="532"/>
      <c r="AA6" s="532"/>
      <c r="AB6" s="532" t="s">
        <v>17</v>
      </c>
      <c r="AC6" s="532"/>
      <c r="AD6" s="532"/>
      <c r="AE6" s="532"/>
      <c r="AF6" s="552" t="s">
        <v>20</v>
      </c>
      <c r="AG6" s="553"/>
      <c r="AH6" s="553"/>
      <c r="AI6" s="553"/>
      <c r="AJ6" s="554"/>
    </row>
    <row r="7" spans="1:36" ht="33.75" customHeight="1">
      <c r="A7" s="656" t="s">
        <v>21</v>
      </c>
      <c r="B7" s="666"/>
      <c r="C7" s="666"/>
      <c r="D7" s="666"/>
      <c r="E7" s="564"/>
      <c r="F7" s="670" t="s">
        <v>1186</v>
      </c>
      <c r="G7" s="598"/>
      <c r="H7" s="598"/>
      <c r="I7" s="598"/>
      <c r="J7" s="598"/>
      <c r="K7" s="598"/>
      <c r="L7" s="598"/>
      <c r="M7" s="598"/>
      <c r="N7" s="598"/>
      <c r="O7" s="598"/>
      <c r="P7" s="598"/>
      <c r="Q7" s="598"/>
      <c r="R7" s="598"/>
      <c r="S7" s="598"/>
      <c r="T7" s="598"/>
      <c r="U7" s="598"/>
      <c r="V7" s="598"/>
      <c r="W7" s="598"/>
      <c r="X7" s="598"/>
      <c r="Y7" s="598"/>
      <c r="Z7" s="598"/>
      <c r="AA7" s="599"/>
      <c r="AB7" s="555" t="s">
        <v>22</v>
      </c>
      <c r="AC7" s="556"/>
      <c r="AD7" s="556"/>
      <c r="AE7" s="557"/>
      <c r="AF7" s="540" t="s">
        <v>23</v>
      </c>
      <c r="AG7" s="541"/>
      <c r="AH7" s="541"/>
      <c r="AI7" s="541"/>
      <c r="AJ7" s="542"/>
    </row>
    <row r="8" spans="1:36" ht="35.25" customHeight="1">
      <c r="A8" s="526" t="s">
        <v>24</v>
      </c>
      <c r="B8" s="526"/>
      <c r="C8" s="526"/>
      <c r="D8" s="526"/>
      <c r="E8" s="526"/>
      <c r="F8" s="670" t="s">
        <v>1187</v>
      </c>
      <c r="G8" s="598"/>
      <c r="H8" s="598"/>
      <c r="I8" s="598"/>
      <c r="J8" s="598"/>
      <c r="K8" s="598"/>
      <c r="L8" s="598"/>
      <c r="M8" s="598"/>
      <c r="N8" s="598"/>
      <c r="O8" s="598"/>
      <c r="P8" s="598"/>
      <c r="Q8" s="598"/>
      <c r="R8" s="598"/>
      <c r="S8" s="598"/>
      <c r="T8" s="598"/>
      <c r="U8" s="598"/>
      <c r="V8" s="598"/>
      <c r="W8" s="598"/>
      <c r="X8" s="598"/>
      <c r="Y8" s="598"/>
      <c r="Z8" s="598"/>
      <c r="AA8" s="599"/>
      <c r="AB8" s="558"/>
      <c r="AC8" s="559"/>
      <c r="AD8" s="559"/>
      <c r="AE8" s="560"/>
      <c r="AF8" s="527"/>
      <c r="AG8" s="528"/>
      <c r="AH8" s="528"/>
      <c r="AI8" s="528"/>
      <c r="AJ8" s="529"/>
    </row>
    <row r="9" spans="1:36" ht="16.5" customHeight="1">
      <c r="A9" s="664" t="s">
        <v>25</v>
      </c>
      <c r="B9" s="526"/>
      <c r="C9" s="526"/>
      <c r="D9" s="526"/>
      <c r="E9" s="526"/>
      <c r="F9" s="671" t="s">
        <v>1416</v>
      </c>
      <c r="G9" s="533"/>
      <c r="H9" s="533"/>
      <c r="I9" s="533"/>
      <c r="J9" s="533"/>
      <c r="K9" s="533"/>
      <c r="L9" s="533"/>
      <c r="M9" s="533"/>
      <c r="N9" s="533"/>
      <c r="O9" s="533"/>
      <c r="P9" s="533"/>
      <c r="Q9" s="533"/>
      <c r="R9" s="533"/>
      <c r="S9" s="533"/>
      <c r="T9" s="533"/>
      <c r="U9" s="533"/>
      <c r="V9" s="533"/>
      <c r="W9" s="533"/>
      <c r="X9" s="533"/>
      <c r="Y9" s="533"/>
      <c r="Z9" s="533"/>
      <c r="AA9" s="533"/>
      <c r="AB9" s="558"/>
      <c r="AC9" s="559"/>
      <c r="AD9" s="559"/>
      <c r="AE9" s="560"/>
      <c r="AF9" s="527"/>
      <c r="AG9" s="528"/>
      <c r="AH9" s="528"/>
      <c r="AI9" s="528"/>
      <c r="AJ9" s="529"/>
    </row>
    <row r="10" spans="1:36" ht="21" customHeight="1">
      <c r="A10" s="526"/>
      <c r="B10" s="526"/>
      <c r="C10" s="526"/>
      <c r="D10" s="526"/>
      <c r="E10" s="526"/>
      <c r="F10" s="533"/>
      <c r="G10" s="533"/>
      <c r="H10" s="533"/>
      <c r="I10" s="533"/>
      <c r="J10" s="533"/>
      <c r="K10" s="533"/>
      <c r="L10" s="533"/>
      <c r="M10" s="533"/>
      <c r="N10" s="533"/>
      <c r="O10" s="533"/>
      <c r="P10" s="533"/>
      <c r="Q10" s="533"/>
      <c r="R10" s="533"/>
      <c r="S10" s="533"/>
      <c r="T10" s="533"/>
      <c r="U10" s="533"/>
      <c r="V10" s="533"/>
      <c r="W10" s="533"/>
      <c r="X10" s="533"/>
      <c r="Y10" s="533"/>
      <c r="Z10" s="533"/>
      <c r="AA10" s="533"/>
      <c r="AB10" s="558"/>
      <c r="AC10" s="559"/>
      <c r="AD10" s="559"/>
      <c r="AE10" s="560"/>
      <c r="AF10" s="527"/>
      <c r="AG10" s="528"/>
      <c r="AH10" s="528"/>
      <c r="AI10" s="528"/>
      <c r="AJ10" s="529"/>
    </row>
    <row r="11" spans="1:36" ht="16.5" customHeight="1">
      <c r="A11" s="664" t="s">
        <v>26</v>
      </c>
      <c r="B11" s="526"/>
      <c r="C11" s="526"/>
      <c r="D11" s="526"/>
      <c r="E11" s="565"/>
      <c r="F11" s="662" t="s">
        <v>606</v>
      </c>
      <c r="G11" s="605"/>
      <c r="H11" s="605"/>
      <c r="I11" s="605"/>
      <c r="J11" s="605"/>
      <c r="K11" s="605"/>
      <c r="L11" s="605"/>
      <c r="M11" s="605"/>
      <c r="N11" s="605"/>
      <c r="O11" s="605"/>
      <c r="P11" s="605"/>
      <c r="Q11" s="605"/>
      <c r="R11" s="605"/>
      <c r="S11" s="605"/>
      <c r="T11" s="605"/>
      <c r="U11" s="605"/>
      <c r="V11" s="605"/>
      <c r="W11" s="605"/>
      <c r="X11" s="605"/>
      <c r="Y11" s="605"/>
      <c r="Z11" s="605"/>
      <c r="AA11" s="606"/>
      <c r="AB11" s="559"/>
      <c r="AC11" s="559"/>
      <c r="AD11" s="559"/>
      <c r="AE11" s="560"/>
      <c r="AF11" s="527"/>
      <c r="AG11" s="528"/>
      <c r="AH11" s="528"/>
      <c r="AI11" s="528"/>
      <c r="AJ11" s="529"/>
    </row>
    <row r="12" spans="1:36" ht="16.5" customHeight="1">
      <c r="A12" s="526"/>
      <c r="B12" s="526"/>
      <c r="C12" s="526"/>
      <c r="D12" s="526"/>
      <c r="E12" s="565"/>
      <c r="F12" s="663" t="s">
        <v>607</v>
      </c>
      <c r="G12" s="575"/>
      <c r="H12" s="575"/>
      <c r="I12" s="575"/>
      <c r="J12" s="575"/>
      <c r="K12" s="575"/>
      <c r="L12" s="575"/>
      <c r="M12" s="575"/>
      <c r="N12" s="575"/>
      <c r="O12" s="575"/>
      <c r="P12" s="575"/>
      <c r="Q12" s="575"/>
      <c r="R12" s="575"/>
      <c r="S12" s="575"/>
      <c r="T12" s="575"/>
      <c r="U12" s="575"/>
      <c r="V12" s="575"/>
      <c r="W12" s="575"/>
      <c r="X12" s="575"/>
      <c r="Y12" s="575"/>
      <c r="Z12" s="575"/>
      <c r="AA12" s="596"/>
      <c r="AB12" s="559"/>
      <c r="AC12" s="559"/>
      <c r="AD12" s="559"/>
      <c r="AE12" s="560"/>
      <c r="AF12" s="527"/>
      <c r="AG12" s="528"/>
      <c r="AH12" s="528"/>
      <c r="AI12" s="528"/>
      <c r="AJ12" s="529"/>
    </row>
    <row r="13" spans="1:36" ht="22.5" customHeight="1">
      <c r="A13" s="526"/>
      <c r="B13" s="526"/>
      <c r="C13" s="526"/>
      <c r="D13" s="526"/>
      <c r="E13" s="565"/>
      <c r="F13" s="665" t="s">
        <v>1188</v>
      </c>
      <c r="G13" s="608"/>
      <c r="H13" s="608"/>
      <c r="I13" s="608"/>
      <c r="J13" s="608"/>
      <c r="K13" s="608"/>
      <c r="L13" s="608"/>
      <c r="M13" s="608"/>
      <c r="N13" s="608"/>
      <c r="O13" s="608"/>
      <c r="P13" s="608"/>
      <c r="Q13" s="608"/>
      <c r="R13" s="608"/>
      <c r="S13" s="608"/>
      <c r="T13" s="608"/>
      <c r="U13" s="608"/>
      <c r="V13" s="608"/>
      <c r="W13" s="608"/>
      <c r="X13" s="608"/>
      <c r="Y13" s="608"/>
      <c r="Z13" s="608"/>
      <c r="AA13" s="609"/>
      <c r="AB13" s="559"/>
      <c r="AC13" s="559"/>
      <c r="AD13" s="559"/>
      <c r="AE13" s="560"/>
      <c r="AF13" s="527"/>
      <c r="AG13" s="528"/>
      <c r="AH13" s="528"/>
      <c r="AI13" s="528"/>
      <c r="AJ13" s="529"/>
    </row>
    <row r="14" spans="1:36" ht="16.5" customHeight="1">
      <c r="A14" s="526" t="s">
        <v>27</v>
      </c>
      <c r="B14" s="526"/>
      <c r="C14" s="526"/>
      <c r="D14" s="526"/>
      <c r="E14" s="526"/>
      <c r="F14" s="662" t="s">
        <v>527</v>
      </c>
      <c r="G14" s="605"/>
      <c r="H14" s="605"/>
      <c r="I14" s="605"/>
      <c r="J14" s="605"/>
      <c r="K14" s="605"/>
      <c r="L14" s="605"/>
      <c r="M14" s="605"/>
      <c r="N14" s="605"/>
      <c r="O14" s="605"/>
      <c r="P14" s="605"/>
      <c r="Q14" s="605"/>
      <c r="R14" s="605"/>
      <c r="S14" s="605"/>
      <c r="T14" s="605"/>
      <c r="U14" s="605"/>
      <c r="V14" s="605"/>
      <c r="W14" s="605"/>
      <c r="X14" s="605"/>
      <c r="Y14" s="605"/>
      <c r="Z14" s="605"/>
      <c r="AA14" s="606"/>
      <c r="AB14" s="558"/>
      <c r="AC14" s="559"/>
      <c r="AD14" s="559"/>
      <c r="AE14" s="560"/>
      <c r="AF14" s="527"/>
      <c r="AG14" s="528"/>
      <c r="AH14" s="528"/>
      <c r="AI14" s="528"/>
      <c r="AJ14" s="529"/>
    </row>
    <row r="15" spans="1:36" ht="16.5" customHeight="1">
      <c r="A15" s="526"/>
      <c r="B15" s="526"/>
      <c r="C15" s="526"/>
      <c r="D15" s="526"/>
      <c r="E15" s="526"/>
      <c r="F15" s="663" t="s">
        <v>608</v>
      </c>
      <c r="G15" s="575"/>
      <c r="H15" s="575"/>
      <c r="I15" s="575"/>
      <c r="J15" s="575"/>
      <c r="K15" s="575"/>
      <c r="L15" s="575"/>
      <c r="M15" s="575"/>
      <c r="N15" s="575"/>
      <c r="O15" s="575"/>
      <c r="P15" s="575"/>
      <c r="Q15" s="575"/>
      <c r="R15" s="575"/>
      <c r="S15" s="575"/>
      <c r="T15" s="575"/>
      <c r="U15" s="575"/>
      <c r="V15" s="575"/>
      <c r="W15" s="575"/>
      <c r="X15" s="575"/>
      <c r="Y15" s="575"/>
      <c r="Z15" s="575"/>
      <c r="AA15" s="596"/>
      <c r="AB15" s="558"/>
      <c r="AC15" s="559"/>
      <c r="AD15" s="559"/>
      <c r="AE15" s="560"/>
      <c r="AF15" s="527"/>
      <c r="AG15" s="528"/>
      <c r="AH15" s="528"/>
      <c r="AI15" s="528"/>
      <c r="AJ15" s="529"/>
    </row>
    <row r="16" spans="1:36" ht="29.25" customHeight="1">
      <c r="A16" s="526"/>
      <c r="B16" s="526"/>
      <c r="C16" s="526"/>
      <c r="D16" s="526"/>
      <c r="E16" s="526"/>
      <c r="F16" s="561" t="s">
        <v>528</v>
      </c>
      <c r="G16" s="528"/>
      <c r="H16" s="528"/>
      <c r="I16" s="528"/>
      <c r="J16" s="528"/>
      <c r="K16" s="528"/>
      <c r="L16" s="528"/>
      <c r="M16" s="528"/>
      <c r="N16" s="528"/>
      <c r="O16" s="528"/>
      <c r="P16" s="528"/>
      <c r="Q16" s="528"/>
      <c r="R16" s="528"/>
      <c r="S16" s="528"/>
      <c r="T16" s="528"/>
      <c r="U16" s="528"/>
      <c r="V16" s="528"/>
      <c r="W16" s="528"/>
      <c r="X16" s="528"/>
      <c r="Y16" s="528"/>
      <c r="Z16" s="528"/>
      <c r="AA16" s="529"/>
      <c r="AB16" s="558"/>
      <c r="AC16" s="559"/>
      <c r="AD16" s="559"/>
      <c r="AE16" s="560"/>
      <c r="AF16" s="527"/>
      <c r="AG16" s="528"/>
      <c r="AH16" s="528"/>
      <c r="AI16" s="528"/>
      <c r="AJ16" s="529"/>
    </row>
    <row r="17" spans="1:36" ht="31.5" customHeight="1">
      <c r="A17" s="526"/>
      <c r="B17" s="526"/>
      <c r="C17" s="526"/>
      <c r="D17" s="526"/>
      <c r="E17" s="526"/>
      <c r="F17" s="614" t="s">
        <v>28</v>
      </c>
      <c r="G17" s="615"/>
      <c r="H17" s="615"/>
      <c r="I17" s="615"/>
      <c r="J17" s="615"/>
      <c r="K17" s="615"/>
      <c r="L17" s="615"/>
      <c r="M17" s="615"/>
      <c r="N17" s="615"/>
      <c r="O17" s="615"/>
      <c r="P17" s="615"/>
      <c r="Q17" s="615"/>
      <c r="R17" s="615"/>
      <c r="S17" s="615"/>
      <c r="T17" s="615"/>
      <c r="U17" s="615"/>
      <c r="V17" s="615"/>
      <c r="W17" s="615"/>
      <c r="X17" s="615"/>
      <c r="Y17" s="615"/>
      <c r="Z17" s="615"/>
      <c r="AA17" s="616"/>
      <c r="AB17" s="672"/>
      <c r="AC17" s="673"/>
      <c r="AD17" s="673"/>
      <c r="AE17" s="674"/>
      <c r="AF17" s="614"/>
      <c r="AG17" s="615"/>
      <c r="AH17" s="615"/>
      <c r="AI17" s="615"/>
      <c r="AJ17" s="616"/>
    </row>
    <row r="18" spans="1:36" ht="100.5" customHeight="1">
      <c r="A18" s="540" t="s">
        <v>246</v>
      </c>
      <c r="B18" s="541"/>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2"/>
    </row>
    <row r="19" spans="1:36" ht="40.5" customHeight="1">
      <c r="A19" s="527" t="s">
        <v>1189</v>
      </c>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9"/>
    </row>
    <row r="20" spans="1:36" ht="50.25" customHeight="1">
      <c r="A20" s="527" t="s">
        <v>1190</v>
      </c>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9"/>
    </row>
    <row r="21" spans="1:36" ht="27.75" customHeight="1">
      <c r="A21" s="667" t="s">
        <v>1191</v>
      </c>
      <c r="B21" s="668"/>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9"/>
    </row>
    <row r="22" spans="1:36" ht="13.5" customHeight="1">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row>
    <row r="23" ht="16.5" customHeight="1">
      <c r="A23" s="406" t="s">
        <v>29</v>
      </c>
    </row>
    <row r="24" spans="1:36" ht="21" customHeight="1">
      <c r="A24" s="532" t="s">
        <v>18</v>
      </c>
      <c r="B24" s="532"/>
      <c r="C24" s="532"/>
      <c r="D24" s="532"/>
      <c r="E24" s="532"/>
      <c r="F24" s="532" t="s">
        <v>19</v>
      </c>
      <c r="G24" s="532"/>
      <c r="H24" s="532"/>
      <c r="I24" s="532"/>
      <c r="J24" s="532"/>
      <c r="K24" s="532"/>
      <c r="L24" s="532"/>
      <c r="M24" s="532"/>
      <c r="N24" s="532"/>
      <c r="O24" s="532"/>
      <c r="P24" s="532"/>
      <c r="Q24" s="532"/>
      <c r="R24" s="532"/>
      <c r="S24" s="532"/>
      <c r="T24" s="532"/>
      <c r="U24" s="532"/>
      <c r="V24" s="532"/>
      <c r="W24" s="532"/>
      <c r="X24" s="532"/>
      <c r="Y24" s="532"/>
      <c r="Z24" s="532"/>
      <c r="AA24" s="532"/>
      <c r="AB24" s="532" t="s">
        <v>17</v>
      </c>
      <c r="AC24" s="532"/>
      <c r="AD24" s="532"/>
      <c r="AE24" s="532"/>
      <c r="AF24" s="552" t="s">
        <v>20</v>
      </c>
      <c r="AG24" s="553"/>
      <c r="AH24" s="553"/>
      <c r="AI24" s="553"/>
      <c r="AJ24" s="554"/>
    </row>
    <row r="25" spans="1:36" ht="31.5" customHeight="1">
      <c r="A25" s="565" t="s">
        <v>30</v>
      </c>
      <c r="B25" s="666"/>
      <c r="C25" s="666"/>
      <c r="D25" s="666"/>
      <c r="E25" s="564"/>
      <c r="F25" s="662" t="s">
        <v>1192</v>
      </c>
      <c r="G25" s="605"/>
      <c r="H25" s="605"/>
      <c r="I25" s="605"/>
      <c r="J25" s="605"/>
      <c r="K25" s="605"/>
      <c r="L25" s="605"/>
      <c r="M25" s="605"/>
      <c r="N25" s="605"/>
      <c r="O25" s="605"/>
      <c r="P25" s="605"/>
      <c r="Q25" s="605"/>
      <c r="R25" s="605"/>
      <c r="S25" s="605"/>
      <c r="T25" s="605"/>
      <c r="U25" s="605"/>
      <c r="V25" s="605"/>
      <c r="W25" s="605"/>
      <c r="X25" s="605"/>
      <c r="Y25" s="605"/>
      <c r="Z25" s="605"/>
      <c r="AA25" s="606"/>
      <c r="AB25" s="526" t="s">
        <v>31</v>
      </c>
      <c r="AC25" s="526"/>
      <c r="AD25" s="526"/>
      <c r="AE25" s="526"/>
      <c r="AF25" s="565"/>
      <c r="AG25" s="666"/>
      <c r="AH25" s="666"/>
      <c r="AI25" s="666"/>
      <c r="AJ25" s="564"/>
    </row>
    <row r="26" spans="1:36" ht="30.75" customHeight="1">
      <c r="A26" s="555" t="s">
        <v>32</v>
      </c>
      <c r="B26" s="556"/>
      <c r="C26" s="556"/>
      <c r="D26" s="556"/>
      <c r="E26" s="557"/>
      <c r="F26" s="662" t="s">
        <v>609</v>
      </c>
      <c r="G26" s="605"/>
      <c r="H26" s="605"/>
      <c r="I26" s="605"/>
      <c r="J26" s="605"/>
      <c r="K26" s="605"/>
      <c r="L26" s="605"/>
      <c r="M26" s="605"/>
      <c r="N26" s="605"/>
      <c r="O26" s="605"/>
      <c r="P26" s="605"/>
      <c r="Q26" s="605"/>
      <c r="R26" s="605"/>
      <c r="S26" s="605"/>
      <c r="T26" s="605"/>
      <c r="U26" s="605"/>
      <c r="V26" s="605"/>
      <c r="W26" s="605"/>
      <c r="X26" s="605"/>
      <c r="Y26" s="605"/>
      <c r="Z26" s="605"/>
      <c r="AA26" s="606"/>
      <c r="AB26" s="526" t="s">
        <v>33</v>
      </c>
      <c r="AC26" s="526"/>
      <c r="AD26" s="526"/>
      <c r="AE26" s="526"/>
      <c r="AF26" s="649" t="s">
        <v>34</v>
      </c>
      <c r="AG26" s="649"/>
      <c r="AH26" s="649"/>
      <c r="AI26" s="649"/>
      <c r="AJ26" s="649"/>
    </row>
    <row r="27" spans="1:36" ht="33.75" customHeight="1">
      <c r="A27" s="558"/>
      <c r="B27" s="559"/>
      <c r="C27" s="559"/>
      <c r="D27" s="559"/>
      <c r="E27" s="560"/>
      <c r="F27" s="561" t="s">
        <v>610</v>
      </c>
      <c r="G27" s="528"/>
      <c r="H27" s="528"/>
      <c r="I27" s="528"/>
      <c r="J27" s="528"/>
      <c r="K27" s="528"/>
      <c r="L27" s="528"/>
      <c r="M27" s="528"/>
      <c r="N27" s="528"/>
      <c r="O27" s="528"/>
      <c r="P27" s="528"/>
      <c r="Q27" s="528"/>
      <c r="R27" s="528"/>
      <c r="S27" s="528"/>
      <c r="T27" s="528"/>
      <c r="U27" s="528"/>
      <c r="V27" s="528"/>
      <c r="W27" s="528"/>
      <c r="X27" s="528"/>
      <c r="Y27" s="528"/>
      <c r="Z27" s="528"/>
      <c r="AA27" s="529"/>
      <c r="AB27" s="526"/>
      <c r="AC27" s="526"/>
      <c r="AD27" s="526"/>
      <c r="AE27" s="526"/>
      <c r="AF27" s="649"/>
      <c r="AG27" s="649"/>
      <c r="AH27" s="649"/>
      <c r="AI27" s="649"/>
      <c r="AJ27" s="649"/>
    </row>
    <row r="28" spans="1:36" ht="39.75" customHeight="1">
      <c r="A28" s="558"/>
      <c r="B28" s="559"/>
      <c r="C28" s="559"/>
      <c r="D28" s="559"/>
      <c r="E28" s="560"/>
      <c r="F28" s="527" t="s">
        <v>611</v>
      </c>
      <c r="G28" s="528"/>
      <c r="H28" s="528"/>
      <c r="I28" s="528"/>
      <c r="J28" s="528"/>
      <c r="K28" s="528"/>
      <c r="L28" s="528"/>
      <c r="M28" s="528"/>
      <c r="N28" s="528"/>
      <c r="O28" s="528"/>
      <c r="P28" s="528"/>
      <c r="Q28" s="528"/>
      <c r="R28" s="528"/>
      <c r="S28" s="528"/>
      <c r="T28" s="528"/>
      <c r="U28" s="528"/>
      <c r="V28" s="528"/>
      <c r="W28" s="528"/>
      <c r="X28" s="528"/>
      <c r="Y28" s="528"/>
      <c r="Z28" s="528"/>
      <c r="AA28" s="529"/>
      <c r="AB28" s="526"/>
      <c r="AC28" s="526"/>
      <c r="AD28" s="526"/>
      <c r="AE28" s="526"/>
      <c r="AF28" s="649"/>
      <c r="AG28" s="649"/>
      <c r="AH28" s="649"/>
      <c r="AI28" s="649"/>
      <c r="AJ28" s="649"/>
    </row>
    <row r="29" spans="1:36" ht="23.25" customHeight="1">
      <c r="A29" s="558"/>
      <c r="B29" s="559"/>
      <c r="C29" s="559"/>
      <c r="D29" s="559"/>
      <c r="E29" s="560"/>
      <c r="F29" s="84" t="s">
        <v>1193</v>
      </c>
      <c r="G29" s="58"/>
      <c r="H29" s="58"/>
      <c r="I29" s="58"/>
      <c r="J29" s="58"/>
      <c r="K29" s="58"/>
      <c r="L29" s="58"/>
      <c r="M29" s="58"/>
      <c r="N29" s="58"/>
      <c r="O29" s="58"/>
      <c r="P29" s="58"/>
      <c r="Q29" s="58"/>
      <c r="R29" s="58"/>
      <c r="S29" s="58"/>
      <c r="T29" s="58"/>
      <c r="U29" s="58"/>
      <c r="V29" s="58"/>
      <c r="W29" s="58"/>
      <c r="X29" s="58"/>
      <c r="Y29" s="58"/>
      <c r="Z29" s="58"/>
      <c r="AA29" s="48"/>
      <c r="AB29" s="526"/>
      <c r="AC29" s="526"/>
      <c r="AD29" s="526"/>
      <c r="AE29" s="526"/>
      <c r="AF29" s="649"/>
      <c r="AG29" s="649"/>
      <c r="AH29" s="649"/>
      <c r="AI29" s="649"/>
      <c r="AJ29" s="649"/>
    </row>
    <row r="30" spans="1:36" ht="16.5" customHeight="1">
      <c r="A30" s="555" t="s">
        <v>35</v>
      </c>
      <c r="B30" s="556"/>
      <c r="C30" s="556"/>
      <c r="D30" s="556"/>
      <c r="E30" s="557"/>
      <c r="F30" s="613" t="s">
        <v>36</v>
      </c>
      <c r="G30" s="605"/>
      <c r="H30" s="605"/>
      <c r="I30" s="605"/>
      <c r="J30" s="605"/>
      <c r="K30" s="605"/>
      <c r="L30" s="605"/>
      <c r="M30" s="605"/>
      <c r="N30" s="605"/>
      <c r="O30" s="605"/>
      <c r="P30" s="605"/>
      <c r="Q30" s="605"/>
      <c r="R30" s="605"/>
      <c r="S30" s="605"/>
      <c r="T30" s="605"/>
      <c r="U30" s="605"/>
      <c r="V30" s="605"/>
      <c r="W30" s="605"/>
      <c r="X30" s="605"/>
      <c r="Y30" s="605"/>
      <c r="Z30" s="605"/>
      <c r="AA30" s="606"/>
      <c r="AB30" s="555" t="s">
        <v>37</v>
      </c>
      <c r="AC30" s="556"/>
      <c r="AD30" s="556"/>
      <c r="AE30" s="557"/>
      <c r="AF30" s="540" t="s">
        <v>38</v>
      </c>
      <c r="AG30" s="605"/>
      <c r="AH30" s="605"/>
      <c r="AI30" s="605"/>
      <c r="AJ30" s="606"/>
    </row>
    <row r="31" spans="1:36" ht="16.5" customHeight="1">
      <c r="A31" s="558"/>
      <c r="B31" s="559"/>
      <c r="C31" s="559"/>
      <c r="D31" s="559"/>
      <c r="E31" s="560"/>
      <c r="F31" s="84" t="s">
        <v>68</v>
      </c>
      <c r="G31" s="58"/>
      <c r="H31" s="58"/>
      <c r="I31" s="58"/>
      <c r="J31" s="58"/>
      <c r="K31" s="58"/>
      <c r="L31" s="58"/>
      <c r="M31" s="58"/>
      <c r="N31" s="58"/>
      <c r="O31" s="58"/>
      <c r="P31" s="58"/>
      <c r="Q31" s="58"/>
      <c r="R31" s="58"/>
      <c r="S31" s="58"/>
      <c r="T31" s="58"/>
      <c r="U31" s="58"/>
      <c r="V31" s="58"/>
      <c r="W31" s="58"/>
      <c r="X31" s="58"/>
      <c r="Y31" s="58"/>
      <c r="Z31" s="58"/>
      <c r="AA31" s="48"/>
      <c r="AB31" s="558"/>
      <c r="AC31" s="559"/>
      <c r="AD31" s="559"/>
      <c r="AE31" s="560"/>
      <c r="AF31" s="595"/>
      <c r="AG31" s="575"/>
      <c r="AH31" s="575"/>
      <c r="AI31" s="575"/>
      <c r="AJ31" s="596"/>
    </row>
    <row r="32" spans="1:36" ht="16.5" customHeight="1">
      <c r="A32" s="558"/>
      <c r="B32" s="559"/>
      <c r="C32" s="559"/>
      <c r="D32" s="559"/>
      <c r="E32" s="560"/>
      <c r="F32" s="84" t="s">
        <v>98</v>
      </c>
      <c r="G32" s="58"/>
      <c r="H32" s="58"/>
      <c r="I32" s="58"/>
      <c r="J32" s="58"/>
      <c r="K32" s="58"/>
      <c r="L32" s="58"/>
      <c r="M32" s="58"/>
      <c r="N32" s="58"/>
      <c r="O32" s="58"/>
      <c r="P32" s="58"/>
      <c r="Q32" s="58"/>
      <c r="R32" s="58"/>
      <c r="S32" s="58"/>
      <c r="T32" s="58"/>
      <c r="U32" s="58"/>
      <c r="V32" s="58"/>
      <c r="W32" s="58"/>
      <c r="X32" s="58"/>
      <c r="Y32" s="58"/>
      <c r="Z32" s="58"/>
      <c r="AA32" s="48"/>
      <c r="AB32" s="558"/>
      <c r="AC32" s="559"/>
      <c r="AD32" s="559"/>
      <c r="AE32" s="560"/>
      <c r="AF32" s="595"/>
      <c r="AG32" s="575"/>
      <c r="AH32" s="575"/>
      <c r="AI32" s="575"/>
      <c r="AJ32" s="596"/>
    </row>
    <row r="33" spans="1:36" ht="30" customHeight="1">
      <c r="A33" s="672"/>
      <c r="B33" s="673"/>
      <c r="C33" s="673"/>
      <c r="D33" s="673"/>
      <c r="E33" s="674"/>
      <c r="F33" s="614" t="s">
        <v>39</v>
      </c>
      <c r="G33" s="615"/>
      <c r="H33" s="615"/>
      <c r="I33" s="615"/>
      <c r="J33" s="615"/>
      <c r="K33" s="615"/>
      <c r="L33" s="615"/>
      <c r="M33" s="615"/>
      <c r="N33" s="615"/>
      <c r="O33" s="615"/>
      <c r="P33" s="615"/>
      <c r="Q33" s="615"/>
      <c r="R33" s="615"/>
      <c r="S33" s="615"/>
      <c r="T33" s="615"/>
      <c r="U33" s="615"/>
      <c r="V33" s="615"/>
      <c r="W33" s="615"/>
      <c r="X33" s="615"/>
      <c r="Y33" s="615"/>
      <c r="Z33" s="615"/>
      <c r="AA33" s="616"/>
      <c r="AB33" s="672"/>
      <c r="AC33" s="673"/>
      <c r="AD33" s="673"/>
      <c r="AE33" s="674"/>
      <c r="AF33" s="607"/>
      <c r="AG33" s="608"/>
      <c r="AH33" s="608"/>
      <c r="AI33" s="608"/>
      <c r="AJ33" s="609"/>
    </row>
    <row r="34" spans="1:36" ht="87.75" customHeight="1">
      <c r="A34" s="664" t="s">
        <v>40</v>
      </c>
      <c r="B34" s="526"/>
      <c r="C34" s="526"/>
      <c r="D34" s="526"/>
      <c r="E34" s="526"/>
      <c r="F34" s="670" t="s">
        <v>1194</v>
      </c>
      <c r="G34" s="598"/>
      <c r="H34" s="598"/>
      <c r="I34" s="598"/>
      <c r="J34" s="598"/>
      <c r="K34" s="598"/>
      <c r="L34" s="598"/>
      <c r="M34" s="598"/>
      <c r="N34" s="598"/>
      <c r="O34" s="598"/>
      <c r="P34" s="598"/>
      <c r="Q34" s="598"/>
      <c r="R34" s="598"/>
      <c r="S34" s="598"/>
      <c r="T34" s="598"/>
      <c r="U34" s="598"/>
      <c r="V34" s="598"/>
      <c r="W34" s="598"/>
      <c r="X34" s="598"/>
      <c r="Y34" s="598"/>
      <c r="Z34" s="598"/>
      <c r="AA34" s="599"/>
      <c r="AB34" s="526" t="s">
        <v>31</v>
      </c>
      <c r="AC34" s="526"/>
      <c r="AD34" s="526"/>
      <c r="AE34" s="526"/>
      <c r="AF34" s="526"/>
      <c r="AG34" s="526"/>
      <c r="AH34" s="526"/>
      <c r="AI34" s="526"/>
      <c r="AJ34" s="526"/>
    </row>
    <row r="35" spans="1:36" ht="39" customHeight="1">
      <c r="A35" s="664" t="s">
        <v>1308</v>
      </c>
      <c r="B35" s="526"/>
      <c r="C35" s="526"/>
      <c r="D35" s="526"/>
      <c r="E35" s="526"/>
      <c r="F35" s="597" t="s">
        <v>1309</v>
      </c>
      <c r="G35" s="598"/>
      <c r="H35" s="598"/>
      <c r="I35" s="598"/>
      <c r="J35" s="598"/>
      <c r="K35" s="598"/>
      <c r="L35" s="598"/>
      <c r="M35" s="598"/>
      <c r="N35" s="598"/>
      <c r="O35" s="598"/>
      <c r="P35" s="598"/>
      <c r="Q35" s="598"/>
      <c r="R35" s="598"/>
      <c r="S35" s="598"/>
      <c r="T35" s="598"/>
      <c r="U35" s="598"/>
      <c r="V35" s="598"/>
      <c r="W35" s="598"/>
      <c r="X35" s="598"/>
      <c r="Y35" s="598"/>
      <c r="Z35" s="598"/>
      <c r="AA35" s="599"/>
      <c r="AB35" s="526" t="s">
        <v>1310</v>
      </c>
      <c r="AC35" s="526"/>
      <c r="AD35" s="526"/>
      <c r="AE35" s="526"/>
      <c r="AF35" s="526"/>
      <c r="AG35" s="526"/>
      <c r="AH35" s="526"/>
      <c r="AI35" s="526"/>
      <c r="AJ35" s="526"/>
    </row>
    <row r="36" spans="1:36" ht="15" customHeight="1">
      <c r="A36" s="655"/>
      <c r="B36" s="655"/>
      <c r="C36" s="655"/>
      <c r="D36" s="655"/>
      <c r="E36" s="655"/>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row>
    <row r="37" spans="1:36" ht="21" customHeight="1">
      <c r="A37" s="532" t="s">
        <v>1440</v>
      </c>
      <c r="B37" s="532"/>
      <c r="C37" s="532"/>
      <c r="D37" s="532"/>
      <c r="E37" s="532"/>
      <c r="F37" s="532" t="s">
        <v>19</v>
      </c>
      <c r="G37" s="532"/>
      <c r="H37" s="532"/>
      <c r="I37" s="532"/>
      <c r="J37" s="532"/>
      <c r="K37" s="532"/>
      <c r="L37" s="532"/>
      <c r="M37" s="532"/>
      <c r="N37" s="532"/>
      <c r="O37" s="532"/>
      <c r="P37" s="532"/>
      <c r="Q37" s="532"/>
      <c r="R37" s="532"/>
      <c r="S37" s="532"/>
      <c r="T37" s="532"/>
      <c r="U37" s="532"/>
      <c r="V37" s="532"/>
      <c r="W37" s="532"/>
      <c r="X37" s="532"/>
      <c r="Y37" s="532"/>
      <c r="Z37" s="532"/>
      <c r="AA37" s="532"/>
      <c r="AB37" s="532" t="s">
        <v>17</v>
      </c>
      <c r="AC37" s="532"/>
      <c r="AD37" s="532"/>
      <c r="AE37" s="532"/>
      <c r="AF37" s="552" t="s">
        <v>20</v>
      </c>
      <c r="AG37" s="553"/>
      <c r="AH37" s="553"/>
      <c r="AI37" s="553"/>
      <c r="AJ37" s="554"/>
    </row>
    <row r="38" spans="1:36" ht="50.25" customHeight="1">
      <c r="A38" s="659" t="s">
        <v>1441</v>
      </c>
      <c r="B38" s="660"/>
      <c r="C38" s="660"/>
      <c r="D38" s="660"/>
      <c r="E38" s="661"/>
      <c r="F38" s="676" t="s">
        <v>1196</v>
      </c>
      <c r="G38" s="533"/>
      <c r="H38" s="533"/>
      <c r="I38" s="533"/>
      <c r="J38" s="533"/>
      <c r="K38" s="533"/>
      <c r="L38" s="533"/>
      <c r="M38" s="533"/>
      <c r="N38" s="533"/>
      <c r="O38" s="533"/>
      <c r="P38" s="533"/>
      <c r="Q38" s="533"/>
      <c r="R38" s="533"/>
      <c r="S38" s="533"/>
      <c r="T38" s="533"/>
      <c r="U38" s="533"/>
      <c r="V38" s="533"/>
      <c r="W38" s="533"/>
      <c r="X38" s="533"/>
      <c r="Y38" s="533"/>
      <c r="Z38" s="533"/>
      <c r="AA38" s="533"/>
      <c r="AB38" s="656" t="s">
        <v>1195</v>
      </c>
      <c r="AC38" s="657"/>
      <c r="AD38" s="657"/>
      <c r="AE38" s="657"/>
      <c r="AF38" s="657"/>
      <c r="AG38" s="657"/>
      <c r="AH38" s="657"/>
      <c r="AI38" s="657"/>
      <c r="AJ38" s="658"/>
    </row>
    <row r="39" spans="1:36" ht="14.25" customHeight="1">
      <c r="A39" s="402"/>
      <c r="B39" s="400"/>
      <c r="C39" s="400"/>
      <c r="D39" s="400"/>
      <c r="E39" s="400"/>
      <c r="F39" s="418"/>
      <c r="G39" s="34"/>
      <c r="H39" s="34"/>
      <c r="I39" s="34"/>
      <c r="J39" s="34"/>
      <c r="K39" s="34"/>
      <c r="L39" s="34"/>
      <c r="M39" s="34"/>
      <c r="N39" s="34"/>
      <c r="O39" s="34"/>
      <c r="P39" s="34"/>
      <c r="Q39" s="34"/>
      <c r="R39" s="34"/>
      <c r="S39" s="34"/>
      <c r="T39" s="34"/>
      <c r="U39" s="34"/>
      <c r="V39" s="34"/>
      <c r="W39" s="34"/>
      <c r="X39" s="34"/>
      <c r="Y39" s="34"/>
      <c r="Z39" s="34"/>
      <c r="AA39" s="34"/>
      <c r="AB39" s="419"/>
      <c r="AC39" s="419"/>
      <c r="AD39" s="419"/>
      <c r="AE39" s="419"/>
      <c r="AF39" s="419"/>
      <c r="AG39" s="419"/>
      <c r="AH39" s="419"/>
      <c r="AI39" s="419"/>
      <c r="AJ39" s="419"/>
    </row>
    <row r="40" spans="1:36" ht="146.25" customHeight="1">
      <c r="A40" s="528" t="s">
        <v>1197</v>
      </c>
      <c r="B40" s="528"/>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row>
    <row r="41" spans="1:36" ht="15.75" customHeight="1">
      <c r="A41" s="403"/>
      <c r="B41" s="112"/>
      <c r="C41" s="112"/>
      <c r="D41" s="112"/>
      <c r="E41" s="112"/>
      <c r="F41" s="39"/>
      <c r="G41" s="39"/>
      <c r="H41" s="39"/>
      <c r="I41" s="39"/>
      <c r="J41" s="39"/>
      <c r="K41" s="39"/>
      <c r="L41" s="39"/>
      <c r="M41" s="39"/>
      <c r="N41" s="39"/>
      <c r="O41" s="39"/>
      <c r="P41" s="39"/>
      <c r="Q41" s="39"/>
      <c r="R41" s="39"/>
      <c r="S41" s="39"/>
      <c r="T41" s="39"/>
      <c r="U41" s="39"/>
      <c r="V41" s="39"/>
      <c r="W41" s="39"/>
      <c r="X41" s="39"/>
      <c r="Y41" s="39"/>
      <c r="Z41" s="39"/>
      <c r="AA41" s="39"/>
      <c r="AB41" s="78"/>
      <c r="AC41" s="78"/>
      <c r="AD41" s="78"/>
      <c r="AE41" s="78"/>
      <c r="AF41" s="78"/>
      <c r="AG41" s="78"/>
      <c r="AH41" s="78"/>
      <c r="AI41" s="78"/>
      <c r="AJ41" s="78"/>
    </row>
    <row r="42" ht="16.5" customHeight="1">
      <c r="A42" s="406" t="s">
        <v>41</v>
      </c>
    </row>
    <row r="43" spans="1:36" ht="16.5" customHeight="1">
      <c r="A43" s="552" t="s">
        <v>18</v>
      </c>
      <c r="B43" s="553"/>
      <c r="C43" s="553"/>
      <c r="D43" s="553"/>
      <c r="E43" s="553"/>
      <c r="F43" s="554"/>
      <c r="G43" s="552" t="s">
        <v>19</v>
      </c>
      <c r="H43" s="553"/>
      <c r="I43" s="553"/>
      <c r="J43" s="553"/>
      <c r="K43" s="553"/>
      <c r="L43" s="553"/>
      <c r="M43" s="553"/>
      <c r="N43" s="553"/>
      <c r="O43" s="553"/>
      <c r="P43" s="553"/>
      <c r="Q43" s="553"/>
      <c r="R43" s="553"/>
      <c r="S43" s="553"/>
      <c r="T43" s="553"/>
      <c r="U43" s="553"/>
      <c r="V43" s="553"/>
      <c r="W43" s="553"/>
      <c r="X43" s="553"/>
      <c r="Y43" s="553"/>
      <c r="Z43" s="553"/>
      <c r="AA43" s="554"/>
      <c r="AB43" s="532" t="s">
        <v>17</v>
      </c>
      <c r="AC43" s="532"/>
      <c r="AD43" s="532"/>
      <c r="AE43" s="532"/>
      <c r="AF43" s="552" t="s">
        <v>20</v>
      </c>
      <c r="AG43" s="553"/>
      <c r="AH43" s="553"/>
      <c r="AI43" s="553"/>
      <c r="AJ43" s="554"/>
    </row>
    <row r="44" spans="1:36" ht="31.5" customHeight="1">
      <c r="A44" s="526" t="s">
        <v>42</v>
      </c>
      <c r="B44" s="526"/>
      <c r="C44" s="526"/>
      <c r="D44" s="526"/>
      <c r="E44" s="526"/>
      <c r="F44" s="526"/>
      <c r="G44" s="533" t="s">
        <v>1198</v>
      </c>
      <c r="H44" s="533"/>
      <c r="I44" s="533"/>
      <c r="J44" s="533"/>
      <c r="K44" s="533"/>
      <c r="L44" s="533"/>
      <c r="M44" s="533"/>
      <c r="N44" s="533"/>
      <c r="O44" s="533"/>
      <c r="P44" s="533"/>
      <c r="Q44" s="533"/>
      <c r="R44" s="533"/>
      <c r="S44" s="533"/>
      <c r="T44" s="533"/>
      <c r="U44" s="533"/>
      <c r="V44" s="533"/>
      <c r="W44" s="533"/>
      <c r="X44" s="533"/>
      <c r="Y44" s="533"/>
      <c r="Z44" s="533"/>
      <c r="AA44" s="533"/>
      <c r="AB44" s="526" t="s">
        <v>43</v>
      </c>
      <c r="AC44" s="526"/>
      <c r="AD44" s="526"/>
      <c r="AE44" s="526"/>
      <c r="AF44" s="649" t="s">
        <v>242</v>
      </c>
      <c r="AG44" s="649"/>
      <c r="AH44" s="649"/>
      <c r="AI44" s="649"/>
      <c r="AJ44" s="649"/>
    </row>
    <row r="45" spans="1:36" ht="16.5" customHeight="1">
      <c r="A45" s="526" t="s">
        <v>44</v>
      </c>
      <c r="B45" s="526"/>
      <c r="C45" s="526"/>
      <c r="D45" s="526"/>
      <c r="E45" s="526"/>
      <c r="F45" s="526"/>
      <c r="G45" s="533" t="s">
        <v>45</v>
      </c>
      <c r="H45" s="533"/>
      <c r="I45" s="533"/>
      <c r="J45" s="533"/>
      <c r="K45" s="533"/>
      <c r="L45" s="533"/>
      <c r="M45" s="533"/>
      <c r="N45" s="533"/>
      <c r="O45" s="533"/>
      <c r="P45" s="533"/>
      <c r="Q45" s="533"/>
      <c r="R45" s="533"/>
      <c r="S45" s="533"/>
      <c r="T45" s="533"/>
      <c r="U45" s="533"/>
      <c r="V45" s="533"/>
      <c r="W45" s="533"/>
      <c r="X45" s="533"/>
      <c r="Y45" s="533"/>
      <c r="Z45" s="533"/>
      <c r="AA45" s="533"/>
      <c r="AB45" s="526" t="s">
        <v>43</v>
      </c>
      <c r="AC45" s="526"/>
      <c r="AD45" s="526"/>
      <c r="AE45" s="526"/>
      <c r="AF45" s="597"/>
      <c r="AG45" s="598"/>
      <c r="AH45" s="598"/>
      <c r="AI45" s="598"/>
      <c r="AJ45" s="599"/>
    </row>
    <row r="46" spans="1:36" ht="26.25" customHeight="1">
      <c r="A46" s="526" t="s">
        <v>46</v>
      </c>
      <c r="B46" s="526"/>
      <c r="C46" s="526"/>
      <c r="D46" s="526"/>
      <c r="E46" s="526"/>
      <c r="F46" s="526"/>
      <c r="G46" s="533" t="s">
        <v>1199</v>
      </c>
      <c r="H46" s="533"/>
      <c r="I46" s="533"/>
      <c r="J46" s="533"/>
      <c r="K46" s="533"/>
      <c r="L46" s="533"/>
      <c r="M46" s="533"/>
      <c r="N46" s="533"/>
      <c r="O46" s="533"/>
      <c r="P46" s="533"/>
      <c r="Q46" s="533"/>
      <c r="R46" s="533"/>
      <c r="S46" s="533"/>
      <c r="T46" s="533"/>
      <c r="U46" s="533"/>
      <c r="V46" s="533"/>
      <c r="W46" s="533"/>
      <c r="X46" s="533"/>
      <c r="Y46" s="533"/>
      <c r="Z46" s="533"/>
      <c r="AA46" s="533"/>
      <c r="AB46" s="526" t="s">
        <v>99</v>
      </c>
      <c r="AC46" s="526"/>
      <c r="AD46" s="526"/>
      <c r="AE46" s="526"/>
      <c r="AF46" s="687" t="s">
        <v>1200</v>
      </c>
      <c r="AG46" s="687"/>
      <c r="AH46" s="687"/>
      <c r="AI46" s="687"/>
      <c r="AJ46" s="687"/>
    </row>
    <row r="48" ht="16.5" customHeight="1">
      <c r="A48" s="406" t="s">
        <v>47</v>
      </c>
    </row>
    <row r="49" spans="1:36" ht="16.5" customHeight="1">
      <c r="A49" s="552" t="s">
        <v>18</v>
      </c>
      <c r="B49" s="553"/>
      <c r="C49" s="553"/>
      <c r="D49" s="553"/>
      <c r="E49" s="553"/>
      <c r="F49" s="554"/>
      <c r="G49" s="552" t="s">
        <v>19</v>
      </c>
      <c r="H49" s="553"/>
      <c r="I49" s="553"/>
      <c r="J49" s="553"/>
      <c r="K49" s="553"/>
      <c r="L49" s="553"/>
      <c r="M49" s="553"/>
      <c r="N49" s="553"/>
      <c r="O49" s="553"/>
      <c r="P49" s="553"/>
      <c r="Q49" s="553"/>
      <c r="R49" s="553"/>
      <c r="S49" s="553"/>
      <c r="T49" s="553"/>
      <c r="U49" s="553"/>
      <c r="V49" s="553"/>
      <c r="W49" s="553"/>
      <c r="X49" s="553"/>
      <c r="Y49" s="553"/>
      <c r="Z49" s="553"/>
      <c r="AA49" s="554"/>
      <c r="AB49" s="532" t="s">
        <v>17</v>
      </c>
      <c r="AC49" s="532"/>
      <c r="AD49" s="532"/>
      <c r="AE49" s="532"/>
      <c r="AF49" s="552" t="s">
        <v>20</v>
      </c>
      <c r="AG49" s="553"/>
      <c r="AH49" s="553"/>
      <c r="AI49" s="553"/>
      <c r="AJ49" s="554"/>
    </row>
    <row r="50" spans="1:36" ht="23.25" customHeight="1">
      <c r="A50" s="677" t="s">
        <v>48</v>
      </c>
      <c r="B50" s="678"/>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9"/>
      <c r="AF50" s="540" t="s">
        <v>1201</v>
      </c>
      <c r="AG50" s="605"/>
      <c r="AH50" s="605"/>
      <c r="AI50" s="605"/>
      <c r="AJ50" s="606"/>
    </row>
    <row r="51" spans="1:36" ht="23.25" customHeight="1">
      <c r="A51" s="526" t="s">
        <v>49</v>
      </c>
      <c r="B51" s="526"/>
      <c r="C51" s="526"/>
      <c r="D51" s="526"/>
      <c r="E51" s="526"/>
      <c r="F51" s="526"/>
      <c r="G51" s="533" t="s">
        <v>50</v>
      </c>
      <c r="H51" s="533"/>
      <c r="I51" s="533"/>
      <c r="J51" s="533"/>
      <c r="K51" s="533"/>
      <c r="L51" s="533"/>
      <c r="M51" s="533"/>
      <c r="N51" s="533"/>
      <c r="O51" s="533"/>
      <c r="P51" s="533"/>
      <c r="Q51" s="533"/>
      <c r="R51" s="533"/>
      <c r="S51" s="533"/>
      <c r="T51" s="533"/>
      <c r="U51" s="533"/>
      <c r="V51" s="533"/>
      <c r="W51" s="533"/>
      <c r="X51" s="533"/>
      <c r="Y51" s="533"/>
      <c r="Z51" s="533"/>
      <c r="AA51" s="533"/>
      <c r="AB51" s="526" t="s">
        <v>43</v>
      </c>
      <c r="AC51" s="526"/>
      <c r="AD51" s="526"/>
      <c r="AE51" s="526"/>
      <c r="AF51" s="595"/>
      <c r="AG51" s="575"/>
      <c r="AH51" s="575"/>
      <c r="AI51" s="575"/>
      <c r="AJ51" s="596"/>
    </row>
    <row r="52" spans="1:36" ht="23.25" customHeight="1">
      <c r="A52" s="526" t="s">
        <v>51</v>
      </c>
      <c r="B52" s="526"/>
      <c r="C52" s="526"/>
      <c r="D52" s="526"/>
      <c r="E52" s="526"/>
      <c r="F52" s="526"/>
      <c r="G52" s="533" t="s">
        <v>52</v>
      </c>
      <c r="H52" s="533"/>
      <c r="I52" s="533"/>
      <c r="J52" s="533"/>
      <c r="K52" s="533"/>
      <c r="L52" s="533"/>
      <c r="M52" s="533"/>
      <c r="N52" s="533"/>
      <c r="O52" s="533"/>
      <c r="P52" s="533"/>
      <c r="Q52" s="533"/>
      <c r="R52" s="533"/>
      <c r="S52" s="533"/>
      <c r="T52" s="533"/>
      <c r="U52" s="533"/>
      <c r="V52" s="533"/>
      <c r="W52" s="533"/>
      <c r="X52" s="533"/>
      <c r="Y52" s="533"/>
      <c r="Z52" s="533"/>
      <c r="AA52" s="533"/>
      <c r="AB52" s="526" t="s">
        <v>43</v>
      </c>
      <c r="AC52" s="526"/>
      <c r="AD52" s="526"/>
      <c r="AE52" s="526"/>
      <c r="AF52" s="595"/>
      <c r="AG52" s="575"/>
      <c r="AH52" s="575"/>
      <c r="AI52" s="575"/>
      <c r="AJ52" s="596"/>
    </row>
    <row r="53" spans="1:36" ht="23.25" customHeight="1">
      <c r="A53" s="675" t="s">
        <v>1423</v>
      </c>
      <c r="B53" s="675"/>
      <c r="C53" s="675"/>
      <c r="D53" s="675"/>
      <c r="E53" s="675"/>
      <c r="F53" s="675"/>
      <c r="G53" s="533" t="s">
        <v>53</v>
      </c>
      <c r="H53" s="533"/>
      <c r="I53" s="533"/>
      <c r="J53" s="533"/>
      <c r="K53" s="533"/>
      <c r="L53" s="533"/>
      <c r="M53" s="533"/>
      <c r="N53" s="533"/>
      <c r="O53" s="533"/>
      <c r="P53" s="533"/>
      <c r="Q53" s="533"/>
      <c r="R53" s="533"/>
      <c r="S53" s="533"/>
      <c r="T53" s="533"/>
      <c r="U53" s="533"/>
      <c r="V53" s="533"/>
      <c r="W53" s="533"/>
      <c r="X53" s="533"/>
      <c r="Y53" s="533"/>
      <c r="Z53" s="533"/>
      <c r="AA53" s="533"/>
      <c r="AB53" s="526" t="s">
        <v>43</v>
      </c>
      <c r="AC53" s="526"/>
      <c r="AD53" s="526"/>
      <c r="AE53" s="526"/>
      <c r="AF53" s="595"/>
      <c r="AG53" s="575"/>
      <c r="AH53" s="575"/>
      <c r="AI53" s="575"/>
      <c r="AJ53" s="596"/>
    </row>
    <row r="54" spans="1:36" ht="48.75" customHeight="1">
      <c r="A54" s="526" t="s">
        <v>54</v>
      </c>
      <c r="B54" s="526"/>
      <c r="C54" s="526"/>
      <c r="D54" s="526"/>
      <c r="E54" s="526"/>
      <c r="F54" s="526"/>
      <c r="G54" s="649" t="s">
        <v>55</v>
      </c>
      <c r="H54" s="533"/>
      <c r="I54" s="533"/>
      <c r="J54" s="533"/>
      <c r="K54" s="533"/>
      <c r="L54" s="533"/>
      <c r="M54" s="533"/>
      <c r="N54" s="533"/>
      <c r="O54" s="533"/>
      <c r="P54" s="533"/>
      <c r="Q54" s="533"/>
      <c r="R54" s="533"/>
      <c r="S54" s="533"/>
      <c r="T54" s="533"/>
      <c r="U54" s="533"/>
      <c r="V54" s="533"/>
      <c r="W54" s="533"/>
      <c r="X54" s="533"/>
      <c r="Y54" s="533"/>
      <c r="Z54" s="533"/>
      <c r="AA54" s="533"/>
      <c r="AB54" s="526" t="s">
        <v>56</v>
      </c>
      <c r="AC54" s="526"/>
      <c r="AD54" s="526"/>
      <c r="AE54" s="526"/>
      <c r="AF54" s="595"/>
      <c r="AG54" s="575"/>
      <c r="AH54" s="575"/>
      <c r="AI54" s="575"/>
      <c r="AJ54" s="596"/>
    </row>
    <row r="55" spans="1:36" ht="36" customHeight="1">
      <c r="A55" s="664" t="s">
        <v>1424</v>
      </c>
      <c r="B55" s="664"/>
      <c r="C55" s="664"/>
      <c r="D55" s="664"/>
      <c r="E55" s="664"/>
      <c r="F55" s="664"/>
      <c r="G55" s="649" t="s">
        <v>57</v>
      </c>
      <c r="H55" s="533"/>
      <c r="I55" s="533"/>
      <c r="J55" s="533"/>
      <c r="K55" s="533"/>
      <c r="L55" s="533"/>
      <c r="M55" s="533"/>
      <c r="N55" s="533"/>
      <c r="O55" s="533"/>
      <c r="P55" s="533"/>
      <c r="Q55" s="533"/>
      <c r="R55" s="533"/>
      <c r="S55" s="533"/>
      <c r="T55" s="533"/>
      <c r="U55" s="533"/>
      <c r="V55" s="533"/>
      <c r="W55" s="533"/>
      <c r="X55" s="533"/>
      <c r="Y55" s="533"/>
      <c r="Z55" s="533"/>
      <c r="AA55" s="533"/>
      <c r="AB55" s="526" t="s">
        <v>56</v>
      </c>
      <c r="AC55" s="526"/>
      <c r="AD55" s="526"/>
      <c r="AE55" s="526"/>
      <c r="AF55" s="607"/>
      <c r="AG55" s="608"/>
      <c r="AH55" s="608"/>
      <c r="AI55" s="608"/>
      <c r="AJ55" s="609"/>
    </row>
    <row r="56" spans="1:36" ht="16.5" customHeight="1">
      <c r="A56" s="59" t="s">
        <v>58</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1"/>
    </row>
    <row r="57" spans="1:36" ht="23.25" customHeight="1">
      <c r="A57" s="43" t="s">
        <v>59</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48"/>
    </row>
    <row r="58" spans="1:36" ht="22.5" customHeight="1">
      <c r="A58" s="43" t="s">
        <v>60</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48"/>
    </row>
    <row r="59" spans="1:36" ht="24.75" customHeight="1">
      <c r="A59" s="45" t="s">
        <v>61</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7"/>
    </row>
    <row r="60" s="58" customFormat="1" ht="9" customHeight="1"/>
    <row r="61" spans="1:36" ht="16.5" customHeight="1">
      <c r="A61" s="552" t="s">
        <v>18</v>
      </c>
      <c r="B61" s="553"/>
      <c r="C61" s="553"/>
      <c r="D61" s="553"/>
      <c r="E61" s="553"/>
      <c r="F61" s="554"/>
      <c r="G61" s="552" t="s">
        <v>19</v>
      </c>
      <c r="H61" s="553"/>
      <c r="I61" s="553"/>
      <c r="J61" s="553"/>
      <c r="K61" s="553"/>
      <c r="L61" s="553"/>
      <c r="M61" s="553"/>
      <c r="N61" s="553"/>
      <c r="O61" s="553"/>
      <c r="P61" s="553"/>
      <c r="Q61" s="553"/>
      <c r="R61" s="553"/>
      <c r="S61" s="553"/>
      <c r="T61" s="553"/>
      <c r="U61" s="553"/>
      <c r="V61" s="553"/>
      <c r="W61" s="553"/>
      <c r="X61" s="553"/>
      <c r="Y61" s="553"/>
      <c r="Z61" s="553"/>
      <c r="AA61" s="554"/>
      <c r="AB61" s="532" t="s">
        <v>17</v>
      </c>
      <c r="AC61" s="532"/>
      <c r="AD61" s="532"/>
      <c r="AE61" s="532"/>
      <c r="AF61" s="552" t="s">
        <v>20</v>
      </c>
      <c r="AG61" s="553"/>
      <c r="AH61" s="553"/>
      <c r="AI61" s="553"/>
      <c r="AJ61" s="554"/>
    </row>
    <row r="62" spans="1:36" ht="33.75" customHeight="1">
      <c r="A62" s="576" t="s">
        <v>100</v>
      </c>
      <c r="B62" s="577"/>
      <c r="C62" s="577"/>
      <c r="D62" s="577"/>
      <c r="E62" s="577"/>
      <c r="F62" s="578"/>
      <c r="G62" s="533" t="s">
        <v>62</v>
      </c>
      <c r="H62" s="533"/>
      <c r="I62" s="533"/>
      <c r="J62" s="533"/>
      <c r="K62" s="540" t="s">
        <v>1176</v>
      </c>
      <c r="L62" s="541"/>
      <c r="M62" s="541"/>
      <c r="N62" s="541"/>
      <c r="O62" s="541"/>
      <c r="P62" s="541"/>
      <c r="Q62" s="541"/>
      <c r="R62" s="541"/>
      <c r="S62" s="541"/>
      <c r="T62" s="541"/>
      <c r="U62" s="541"/>
      <c r="V62" s="541"/>
      <c r="W62" s="541"/>
      <c r="X62" s="541"/>
      <c r="Y62" s="541"/>
      <c r="Z62" s="541"/>
      <c r="AA62" s="542"/>
      <c r="AB62" s="526" t="s">
        <v>63</v>
      </c>
      <c r="AC62" s="526"/>
      <c r="AD62" s="526"/>
      <c r="AE62" s="526"/>
      <c r="AF62" s="699" t="s">
        <v>1203</v>
      </c>
      <c r="AG62" s="699"/>
      <c r="AH62" s="699"/>
      <c r="AI62" s="699"/>
      <c r="AJ62" s="66"/>
    </row>
    <row r="63" spans="1:36" ht="26.25" customHeight="1">
      <c r="A63" s="579"/>
      <c r="B63" s="580"/>
      <c r="C63" s="580"/>
      <c r="D63" s="580"/>
      <c r="E63" s="580"/>
      <c r="F63" s="581"/>
      <c r="G63" s="533" t="s">
        <v>101</v>
      </c>
      <c r="H63" s="533"/>
      <c r="I63" s="533"/>
      <c r="J63" s="533"/>
      <c r="K63" s="636" t="s">
        <v>102</v>
      </c>
      <c r="L63" s="637"/>
      <c r="M63" s="637"/>
      <c r="N63" s="637"/>
      <c r="O63" s="637"/>
      <c r="P63" s="637"/>
      <c r="Q63" s="637"/>
      <c r="R63" s="637"/>
      <c r="S63" s="637"/>
      <c r="T63" s="637"/>
      <c r="U63" s="637"/>
      <c r="V63" s="637"/>
      <c r="W63" s="637"/>
      <c r="X63" s="637"/>
      <c r="Y63" s="637"/>
      <c r="Z63" s="637"/>
      <c r="AA63" s="648"/>
      <c r="AB63" s="564" t="s">
        <v>63</v>
      </c>
      <c r="AC63" s="526"/>
      <c r="AD63" s="526"/>
      <c r="AE63" s="565"/>
      <c r="AF63" s="38" t="s">
        <v>1204</v>
      </c>
      <c r="AG63" s="39"/>
      <c r="AH63" s="39"/>
      <c r="AI63" s="39"/>
      <c r="AJ63" s="40"/>
    </row>
    <row r="64" spans="1:36" ht="23.25" customHeight="1">
      <c r="A64" s="579"/>
      <c r="B64" s="580"/>
      <c r="C64" s="580"/>
      <c r="D64" s="580"/>
      <c r="E64" s="580"/>
      <c r="F64" s="581"/>
      <c r="G64" s="533" t="s">
        <v>103</v>
      </c>
      <c r="H64" s="533"/>
      <c r="I64" s="533"/>
      <c r="J64" s="533"/>
      <c r="K64" s="561" t="s">
        <v>1202</v>
      </c>
      <c r="L64" s="650"/>
      <c r="M64" s="650"/>
      <c r="N64" s="650"/>
      <c r="O64" s="650"/>
      <c r="P64" s="650"/>
      <c r="Q64" s="650"/>
      <c r="R64" s="650"/>
      <c r="S64" s="650"/>
      <c r="T64" s="650"/>
      <c r="U64" s="650"/>
      <c r="V64" s="650"/>
      <c r="W64" s="650"/>
      <c r="X64" s="650"/>
      <c r="Y64" s="650"/>
      <c r="Z64" s="650"/>
      <c r="AA64" s="651"/>
      <c r="AB64" s="564" t="s">
        <v>63</v>
      </c>
      <c r="AC64" s="526"/>
      <c r="AD64" s="526"/>
      <c r="AE64" s="565"/>
      <c r="AF64" s="38" t="s">
        <v>1205</v>
      </c>
      <c r="AG64" s="39"/>
      <c r="AH64" s="39"/>
      <c r="AI64" s="39"/>
      <c r="AJ64" s="40"/>
    </row>
    <row r="65" spans="1:36" ht="19.5" customHeight="1">
      <c r="A65" s="79"/>
      <c r="B65" s="80"/>
      <c r="C65" s="80"/>
      <c r="D65" s="80"/>
      <c r="E65" s="80"/>
      <c r="F65" s="81"/>
      <c r="G65" s="142"/>
      <c r="H65" s="109"/>
      <c r="I65" s="109"/>
      <c r="J65" s="110"/>
      <c r="K65" s="38" t="s">
        <v>612</v>
      </c>
      <c r="L65" s="82"/>
      <c r="M65" s="82"/>
      <c r="N65" s="82"/>
      <c r="O65" s="82"/>
      <c r="P65" s="82"/>
      <c r="Q65" s="82"/>
      <c r="R65" s="82"/>
      <c r="S65" s="82"/>
      <c r="T65" s="82"/>
      <c r="U65" s="82"/>
      <c r="V65" s="82"/>
      <c r="W65" s="82"/>
      <c r="X65" s="82"/>
      <c r="Y65" s="82"/>
      <c r="Z65" s="82"/>
      <c r="AA65" s="82"/>
      <c r="AB65" s="142"/>
      <c r="AC65" s="109"/>
      <c r="AD65" s="109"/>
      <c r="AE65" s="110"/>
      <c r="AF65" s="39" t="s">
        <v>105</v>
      </c>
      <c r="AG65" s="39"/>
      <c r="AH65" s="39"/>
      <c r="AI65" s="39"/>
      <c r="AJ65" s="40"/>
    </row>
    <row r="66" spans="1:36" ht="35.25" customHeight="1">
      <c r="A66" s="79"/>
      <c r="B66" s="80"/>
      <c r="C66" s="80"/>
      <c r="D66" s="80"/>
      <c r="E66" s="80"/>
      <c r="F66" s="81"/>
      <c r="G66" s="90"/>
      <c r="H66" s="91"/>
      <c r="I66" s="91"/>
      <c r="J66" s="92"/>
      <c r="K66" s="561" t="s">
        <v>1177</v>
      </c>
      <c r="L66" s="530"/>
      <c r="M66" s="530"/>
      <c r="N66" s="530"/>
      <c r="O66" s="530"/>
      <c r="P66" s="530"/>
      <c r="Q66" s="530"/>
      <c r="R66" s="530"/>
      <c r="S66" s="530"/>
      <c r="T66" s="530"/>
      <c r="U66" s="530"/>
      <c r="V66" s="530"/>
      <c r="W66" s="530"/>
      <c r="X66" s="530"/>
      <c r="Y66" s="530"/>
      <c r="Z66" s="530"/>
      <c r="AA66" s="530"/>
      <c r="AB66" s="90"/>
      <c r="AC66" s="91"/>
      <c r="AD66" s="91"/>
      <c r="AE66" s="92"/>
      <c r="AF66" s="530" t="s">
        <v>106</v>
      </c>
      <c r="AG66" s="530"/>
      <c r="AH66" s="530"/>
      <c r="AI66" s="530"/>
      <c r="AJ66" s="531"/>
    </row>
    <row r="67" spans="1:36" ht="16.5" customHeight="1">
      <c r="A67" s="79"/>
      <c r="B67" s="80"/>
      <c r="C67" s="80"/>
      <c r="D67" s="80"/>
      <c r="E67" s="80"/>
      <c r="F67" s="81"/>
      <c r="G67" s="90"/>
      <c r="H67" s="91"/>
      <c r="I67" s="91"/>
      <c r="J67" s="92"/>
      <c r="K67" s="84" t="s">
        <v>613</v>
      </c>
      <c r="L67" s="58"/>
      <c r="M67" s="58"/>
      <c r="N67" s="58"/>
      <c r="O67" s="58"/>
      <c r="P67" s="58"/>
      <c r="Q67" s="58"/>
      <c r="R67" s="58"/>
      <c r="S67" s="58"/>
      <c r="T67" s="58"/>
      <c r="U67" s="58"/>
      <c r="V67" s="58"/>
      <c r="W67" s="58"/>
      <c r="X67" s="58"/>
      <c r="Y67" s="58"/>
      <c r="Z67" s="58"/>
      <c r="AA67" s="58"/>
      <c r="AB67" s="90"/>
      <c r="AC67" s="91"/>
      <c r="AD67" s="91"/>
      <c r="AE67" s="92"/>
      <c r="AF67" s="530" t="s">
        <v>107</v>
      </c>
      <c r="AG67" s="530"/>
      <c r="AH67" s="530"/>
      <c r="AI67" s="530"/>
      <c r="AJ67" s="531"/>
    </row>
    <row r="68" spans="1:36" ht="30" customHeight="1">
      <c r="A68" s="79"/>
      <c r="B68" s="80"/>
      <c r="C68" s="80"/>
      <c r="D68" s="80"/>
      <c r="E68" s="80"/>
      <c r="F68" s="81"/>
      <c r="G68" s="90"/>
      <c r="H68" s="91"/>
      <c r="I68" s="91"/>
      <c r="J68" s="92"/>
      <c r="K68" s="561" t="s">
        <v>614</v>
      </c>
      <c r="L68" s="530"/>
      <c r="M68" s="530"/>
      <c r="N68" s="530"/>
      <c r="O68" s="530"/>
      <c r="P68" s="530"/>
      <c r="Q68" s="530"/>
      <c r="R68" s="530"/>
      <c r="S68" s="530"/>
      <c r="T68" s="530"/>
      <c r="U68" s="530"/>
      <c r="V68" s="530"/>
      <c r="W68" s="530"/>
      <c r="X68" s="530"/>
      <c r="Y68" s="530"/>
      <c r="Z68" s="530"/>
      <c r="AA68" s="530"/>
      <c r="AB68" s="90"/>
      <c r="AC68" s="91"/>
      <c r="AD68" s="91"/>
      <c r="AE68" s="92"/>
      <c r="AF68" s="530"/>
      <c r="AG68" s="530"/>
      <c r="AH68" s="530"/>
      <c r="AI68" s="530"/>
      <c r="AJ68" s="531"/>
    </row>
    <row r="69" spans="1:36" ht="16.5" customHeight="1">
      <c r="A69" s="79"/>
      <c r="B69" s="80"/>
      <c r="C69" s="80"/>
      <c r="D69" s="80"/>
      <c r="E69" s="80"/>
      <c r="F69" s="81"/>
      <c r="G69" s="90"/>
      <c r="H69" s="91"/>
      <c r="I69" s="91"/>
      <c r="J69" s="92"/>
      <c r="K69" s="84" t="s">
        <v>615</v>
      </c>
      <c r="L69" s="58"/>
      <c r="M69" s="58"/>
      <c r="N69" s="58"/>
      <c r="O69" s="58"/>
      <c r="P69" s="58"/>
      <c r="Q69" s="58"/>
      <c r="R69" s="58"/>
      <c r="S69" s="58"/>
      <c r="T69" s="58"/>
      <c r="U69" s="58"/>
      <c r="V69" s="58"/>
      <c r="W69" s="58"/>
      <c r="X69" s="58"/>
      <c r="Y69" s="58"/>
      <c r="Z69" s="58"/>
      <c r="AA69" s="58"/>
      <c r="AB69" s="90"/>
      <c r="AC69" s="91"/>
      <c r="AD69" s="91"/>
      <c r="AE69" s="92"/>
      <c r="AF69" s="530" t="s">
        <v>108</v>
      </c>
      <c r="AG69" s="530"/>
      <c r="AH69" s="530"/>
      <c r="AI69" s="530"/>
      <c r="AJ69" s="531"/>
    </row>
    <row r="70" spans="1:36" ht="16.5" customHeight="1">
      <c r="A70" s="79"/>
      <c r="B70" s="80"/>
      <c r="C70" s="80"/>
      <c r="D70" s="80"/>
      <c r="E70" s="80"/>
      <c r="F70" s="81"/>
      <c r="G70" s="90"/>
      <c r="H70" s="91"/>
      <c r="I70" s="91"/>
      <c r="J70" s="92"/>
      <c r="K70" s="84" t="s">
        <v>616</v>
      </c>
      <c r="L70" s="58"/>
      <c r="M70" s="58"/>
      <c r="N70" s="58"/>
      <c r="O70" s="58"/>
      <c r="P70" s="58"/>
      <c r="Q70" s="58"/>
      <c r="R70" s="58"/>
      <c r="S70" s="58"/>
      <c r="T70" s="58"/>
      <c r="U70" s="58"/>
      <c r="V70" s="58"/>
      <c r="W70" s="58"/>
      <c r="X70" s="58"/>
      <c r="Y70" s="58"/>
      <c r="Z70" s="58"/>
      <c r="AA70" s="58"/>
      <c r="AB70" s="90"/>
      <c r="AC70" s="91"/>
      <c r="AD70" s="91"/>
      <c r="AE70" s="92"/>
      <c r="AF70" s="530"/>
      <c r="AG70" s="530"/>
      <c r="AH70" s="530"/>
      <c r="AI70" s="530"/>
      <c r="AJ70" s="531"/>
    </row>
    <row r="71" spans="1:36" ht="27" customHeight="1">
      <c r="A71" s="79"/>
      <c r="B71" s="80"/>
      <c r="C71" s="80"/>
      <c r="D71" s="80"/>
      <c r="E71" s="80"/>
      <c r="F71" s="81"/>
      <c r="G71" s="90"/>
      <c r="H71" s="91"/>
      <c r="I71" s="91"/>
      <c r="J71" s="92"/>
      <c r="K71" s="561" t="s">
        <v>617</v>
      </c>
      <c r="L71" s="530"/>
      <c r="M71" s="530"/>
      <c r="N71" s="530"/>
      <c r="O71" s="530"/>
      <c r="P71" s="530"/>
      <c r="Q71" s="530"/>
      <c r="R71" s="530"/>
      <c r="S71" s="530"/>
      <c r="T71" s="530"/>
      <c r="U71" s="530"/>
      <c r="V71" s="530"/>
      <c r="W71" s="530"/>
      <c r="X71" s="530"/>
      <c r="Y71" s="530"/>
      <c r="Z71" s="530"/>
      <c r="AA71" s="530"/>
      <c r="AB71" s="90"/>
      <c r="AC71" s="91"/>
      <c r="AD71" s="91"/>
      <c r="AE71" s="92"/>
      <c r="AF71" s="530" t="s">
        <v>1207</v>
      </c>
      <c r="AG71" s="528"/>
      <c r="AH71" s="528"/>
      <c r="AI71" s="528"/>
      <c r="AJ71" s="529"/>
    </row>
    <row r="72" spans="1:36" ht="27" customHeight="1">
      <c r="A72" s="79"/>
      <c r="B72" s="80"/>
      <c r="C72" s="80"/>
      <c r="D72" s="80"/>
      <c r="E72" s="80"/>
      <c r="F72" s="81"/>
      <c r="G72" s="90" t="s">
        <v>104</v>
      </c>
      <c r="H72" s="91"/>
      <c r="I72" s="91"/>
      <c r="J72" s="92"/>
      <c r="K72" s="636" t="s">
        <v>109</v>
      </c>
      <c r="L72" s="637"/>
      <c r="M72" s="637"/>
      <c r="N72" s="637"/>
      <c r="O72" s="637"/>
      <c r="P72" s="637"/>
      <c r="Q72" s="637"/>
      <c r="R72" s="637"/>
      <c r="S72" s="637"/>
      <c r="T72" s="637"/>
      <c r="U72" s="637"/>
      <c r="V72" s="637"/>
      <c r="W72" s="637"/>
      <c r="X72" s="637"/>
      <c r="Y72" s="637"/>
      <c r="Z72" s="637"/>
      <c r="AA72" s="637"/>
      <c r="AB72" s="420" t="s">
        <v>1206</v>
      </c>
      <c r="AC72" s="395"/>
      <c r="AD72" s="395"/>
      <c r="AE72" s="396"/>
      <c r="AF72" s="530"/>
      <c r="AG72" s="530"/>
      <c r="AH72" s="530"/>
      <c r="AI72" s="530"/>
      <c r="AJ72" s="531"/>
    </row>
    <row r="73" spans="1:36" ht="28.5" customHeight="1">
      <c r="A73" s="79"/>
      <c r="B73" s="80"/>
      <c r="C73" s="80"/>
      <c r="D73" s="80"/>
      <c r="E73" s="80"/>
      <c r="F73" s="81"/>
      <c r="G73" s="90"/>
      <c r="H73" s="91"/>
      <c r="I73" s="91"/>
      <c r="J73" s="92"/>
      <c r="K73" s="561" t="s">
        <v>618</v>
      </c>
      <c r="L73" s="530"/>
      <c r="M73" s="530"/>
      <c r="N73" s="530"/>
      <c r="O73" s="530"/>
      <c r="P73" s="530"/>
      <c r="Q73" s="530"/>
      <c r="R73" s="530"/>
      <c r="S73" s="530"/>
      <c r="T73" s="530"/>
      <c r="U73" s="530"/>
      <c r="V73" s="530"/>
      <c r="W73" s="530"/>
      <c r="X73" s="530"/>
      <c r="Y73" s="530"/>
      <c r="Z73" s="530"/>
      <c r="AA73" s="530"/>
      <c r="AB73" s="90"/>
      <c r="AC73" s="91"/>
      <c r="AD73" s="91"/>
      <c r="AE73" s="92"/>
      <c r="AF73" s="528" t="s">
        <v>64</v>
      </c>
      <c r="AG73" s="528"/>
      <c r="AH73" s="528"/>
      <c r="AI73" s="528"/>
      <c r="AJ73" s="529"/>
    </row>
    <row r="74" spans="1:36" ht="27.75" customHeight="1">
      <c r="A74" s="79"/>
      <c r="B74" s="80"/>
      <c r="C74" s="80"/>
      <c r="D74" s="80"/>
      <c r="E74" s="80"/>
      <c r="F74" s="81"/>
      <c r="G74" s="90"/>
      <c r="H74" s="91"/>
      <c r="I74" s="91"/>
      <c r="J74" s="92"/>
      <c r="K74" s="561" t="s">
        <v>619</v>
      </c>
      <c r="L74" s="530"/>
      <c r="M74" s="530"/>
      <c r="N74" s="530"/>
      <c r="O74" s="530"/>
      <c r="P74" s="530"/>
      <c r="Q74" s="530"/>
      <c r="R74" s="530"/>
      <c r="S74" s="530"/>
      <c r="T74" s="530"/>
      <c r="U74" s="530"/>
      <c r="V74" s="530"/>
      <c r="W74" s="530"/>
      <c r="X74" s="530"/>
      <c r="Y74" s="530"/>
      <c r="Z74" s="530"/>
      <c r="AA74" s="530"/>
      <c r="AB74" s="90"/>
      <c r="AC74" s="91"/>
      <c r="AD74" s="91"/>
      <c r="AE74" s="92"/>
      <c r="AF74" s="528"/>
      <c r="AG74" s="528"/>
      <c r="AH74" s="528"/>
      <c r="AI74" s="528"/>
      <c r="AJ74" s="529"/>
    </row>
    <row r="75" spans="1:36" ht="16.5" customHeight="1">
      <c r="A75" s="79"/>
      <c r="B75" s="80"/>
      <c r="C75" s="80"/>
      <c r="D75" s="80"/>
      <c r="E75" s="80"/>
      <c r="F75" s="81"/>
      <c r="G75" s="90"/>
      <c r="H75" s="91"/>
      <c r="I75" s="91"/>
      <c r="J75" s="92"/>
      <c r="K75" s="84" t="s">
        <v>620</v>
      </c>
      <c r="L75" s="58"/>
      <c r="M75" s="58"/>
      <c r="N75" s="58"/>
      <c r="O75" s="58"/>
      <c r="P75" s="58"/>
      <c r="Q75" s="58"/>
      <c r="R75" s="58"/>
      <c r="S75" s="58"/>
      <c r="T75" s="58"/>
      <c r="U75" s="58"/>
      <c r="V75" s="58"/>
      <c r="W75" s="58"/>
      <c r="X75" s="58"/>
      <c r="Y75" s="58"/>
      <c r="Z75" s="58"/>
      <c r="AA75" s="58"/>
      <c r="AB75" s="90"/>
      <c r="AC75" s="91"/>
      <c r="AD75" s="91"/>
      <c r="AE75" s="92"/>
      <c r="AF75" s="530" t="s">
        <v>605</v>
      </c>
      <c r="AG75" s="528"/>
      <c r="AH75" s="528"/>
      <c r="AI75" s="528"/>
      <c r="AJ75" s="529"/>
    </row>
    <row r="76" spans="1:36" ht="25.5" customHeight="1">
      <c r="A76" s="79"/>
      <c r="B76" s="80"/>
      <c r="C76" s="80"/>
      <c r="D76" s="80"/>
      <c r="E76" s="80"/>
      <c r="F76" s="81"/>
      <c r="G76" s="90"/>
      <c r="H76" s="91"/>
      <c r="I76" s="91"/>
      <c r="J76" s="92"/>
      <c r="K76" s="561" t="s">
        <v>621</v>
      </c>
      <c r="L76" s="530"/>
      <c r="M76" s="530"/>
      <c r="N76" s="530"/>
      <c r="O76" s="530"/>
      <c r="P76" s="530"/>
      <c r="Q76" s="530"/>
      <c r="R76" s="530"/>
      <c r="S76" s="530"/>
      <c r="T76" s="530"/>
      <c r="U76" s="530"/>
      <c r="V76" s="530"/>
      <c r="W76" s="530"/>
      <c r="X76" s="530"/>
      <c r="Y76" s="530"/>
      <c r="Z76" s="530"/>
      <c r="AA76" s="530"/>
      <c r="AB76" s="90"/>
      <c r="AC76" s="91"/>
      <c r="AD76" s="91"/>
      <c r="AE76" s="92"/>
      <c r="AF76" s="528"/>
      <c r="AG76" s="528"/>
      <c r="AH76" s="528"/>
      <c r="AI76" s="528"/>
      <c r="AJ76" s="529"/>
    </row>
    <row r="77" spans="1:36" ht="25.5" customHeight="1">
      <c r="A77" s="79"/>
      <c r="B77" s="80"/>
      <c r="C77" s="80"/>
      <c r="D77" s="80"/>
      <c r="E77" s="80"/>
      <c r="F77" s="81"/>
      <c r="G77" s="90"/>
      <c r="H77" s="91"/>
      <c r="I77" s="91"/>
      <c r="J77" s="92"/>
      <c r="K77" s="561" t="s">
        <v>622</v>
      </c>
      <c r="L77" s="530"/>
      <c r="M77" s="530"/>
      <c r="N77" s="530"/>
      <c r="O77" s="530"/>
      <c r="P77" s="530"/>
      <c r="Q77" s="530"/>
      <c r="R77" s="530"/>
      <c r="S77" s="530"/>
      <c r="T77" s="530"/>
      <c r="U77" s="530"/>
      <c r="V77" s="530"/>
      <c r="W77" s="530"/>
      <c r="X77" s="530"/>
      <c r="Y77" s="530"/>
      <c r="Z77" s="530"/>
      <c r="AA77" s="530"/>
      <c r="AB77" s="90"/>
      <c r="AC77" s="91"/>
      <c r="AD77" s="91"/>
      <c r="AE77" s="92"/>
      <c r="AF77" s="528"/>
      <c r="AG77" s="528"/>
      <c r="AH77" s="528"/>
      <c r="AI77" s="528"/>
      <c r="AJ77" s="529"/>
    </row>
    <row r="78" spans="1:36" ht="29.25" customHeight="1">
      <c r="A78" s="79"/>
      <c r="B78" s="80"/>
      <c r="C78" s="80"/>
      <c r="D78" s="80"/>
      <c r="E78" s="80"/>
      <c r="F78" s="81"/>
      <c r="G78" s="90"/>
      <c r="H78" s="91"/>
      <c r="I78" s="91"/>
      <c r="J78" s="92"/>
      <c r="K78" s="561" t="s">
        <v>623</v>
      </c>
      <c r="L78" s="530"/>
      <c r="M78" s="530"/>
      <c r="N78" s="530"/>
      <c r="O78" s="530"/>
      <c r="P78" s="530"/>
      <c r="Q78" s="530"/>
      <c r="R78" s="530"/>
      <c r="S78" s="530"/>
      <c r="T78" s="530"/>
      <c r="U78" s="530"/>
      <c r="V78" s="530"/>
      <c r="W78" s="530"/>
      <c r="X78" s="530"/>
      <c r="Y78" s="530"/>
      <c r="Z78" s="530"/>
      <c r="AA78" s="530"/>
      <c r="AB78" s="90"/>
      <c r="AC78" s="91"/>
      <c r="AD78" s="91"/>
      <c r="AE78" s="92"/>
      <c r="AF78" s="530"/>
      <c r="AG78" s="528"/>
      <c r="AH78" s="528"/>
      <c r="AI78" s="528"/>
      <c r="AJ78" s="529"/>
    </row>
    <row r="79" spans="1:36" ht="22.5" customHeight="1">
      <c r="A79" s="79"/>
      <c r="B79" s="80"/>
      <c r="C79" s="80"/>
      <c r="D79" s="80"/>
      <c r="E79" s="80"/>
      <c r="F79" s="81"/>
      <c r="G79" s="90"/>
      <c r="H79" s="91"/>
      <c r="I79" s="91"/>
      <c r="J79" s="92"/>
      <c r="K79" s="537" t="s">
        <v>472</v>
      </c>
      <c r="L79" s="588"/>
      <c r="M79" s="588"/>
      <c r="N79" s="588"/>
      <c r="O79" s="588"/>
      <c r="P79" s="588"/>
      <c r="Q79" s="588"/>
      <c r="R79" s="588"/>
      <c r="S79" s="588"/>
      <c r="T79" s="588"/>
      <c r="U79" s="588"/>
      <c r="V79" s="588"/>
      <c r="W79" s="588"/>
      <c r="X79" s="588"/>
      <c r="Y79" s="588"/>
      <c r="Z79" s="588"/>
      <c r="AA79" s="588"/>
      <c r="AB79" s="90"/>
      <c r="AC79" s="91"/>
      <c r="AD79" s="91"/>
      <c r="AE79" s="92"/>
      <c r="AF79" s="528"/>
      <c r="AG79" s="528"/>
      <c r="AH79" s="528"/>
      <c r="AI79" s="528"/>
      <c r="AJ79" s="529"/>
    </row>
    <row r="80" spans="1:36" ht="18" customHeight="1">
      <c r="A80" s="79"/>
      <c r="B80" s="80"/>
      <c r="C80" s="80"/>
      <c r="D80" s="80"/>
      <c r="E80" s="80"/>
      <c r="F80" s="81"/>
      <c r="G80" s="90"/>
      <c r="H80" s="91"/>
      <c r="I80" s="91"/>
      <c r="J80" s="92"/>
      <c r="K80" s="561" t="s">
        <v>624</v>
      </c>
      <c r="L80" s="530"/>
      <c r="M80" s="530"/>
      <c r="N80" s="530"/>
      <c r="O80" s="530"/>
      <c r="P80" s="530"/>
      <c r="Q80" s="530"/>
      <c r="R80" s="530"/>
      <c r="S80" s="530"/>
      <c r="T80" s="530"/>
      <c r="U80" s="530"/>
      <c r="V80" s="530"/>
      <c r="W80" s="530"/>
      <c r="X80" s="530"/>
      <c r="Y80" s="530"/>
      <c r="Z80" s="530"/>
      <c r="AA80" s="530"/>
      <c r="AB80" s="90"/>
      <c r="AC80" s="91"/>
      <c r="AD80" s="91"/>
      <c r="AE80" s="92"/>
      <c r="AF80" s="528"/>
      <c r="AG80" s="528"/>
      <c r="AH80" s="528"/>
      <c r="AI80" s="528"/>
      <c r="AJ80" s="529"/>
    </row>
    <row r="81" spans="1:36" ht="38.25" customHeight="1">
      <c r="A81" s="79"/>
      <c r="B81" s="80"/>
      <c r="C81" s="80"/>
      <c r="D81" s="80"/>
      <c r="E81" s="80"/>
      <c r="F81" s="81"/>
      <c r="G81" s="411"/>
      <c r="H81" s="114"/>
      <c r="I81" s="114"/>
      <c r="J81" s="115"/>
      <c r="K81" s="614" t="s">
        <v>65</v>
      </c>
      <c r="L81" s="680"/>
      <c r="M81" s="680"/>
      <c r="N81" s="680"/>
      <c r="O81" s="680"/>
      <c r="P81" s="680"/>
      <c r="Q81" s="680"/>
      <c r="R81" s="680"/>
      <c r="S81" s="680"/>
      <c r="T81" s="680"/>
      <c r="U81" s="680"/>
      <c r="V81" s="680"/>
      <c r="W81" s="680"/>
      <c r="X81" s="680"/>
      <c r="Y81" s="680"/>
      <c r="Z81" s="680"/>
      <c r="AA81" s="680"/>
      <c r="AB81" s="411"/>
      <c r="AC81" s="114"/>
      <c r="AD81" s="114"/>
      <c r="AE81" s="115"/>
      <c r="AF81" s="39"/>
      <c r="AG81" s="39"/>
      <c r="AH81" s="39"/>
      <c r="AI81" s="39"/>
      <c r="AJ81" s="40"/>
    </row>
    <row r="82" spans="1:36" ht="16.5" customHeight="1">
      <c r="A82" s="79"/>
      <c r="B82" s="80"/>
      <c r="C82" s="80"/>
      <c r="D82" s="80"/>
      <c r="E82" s="80"/>
      <c r="F82" s="81"/>
      <c r="G82" s="86" t="s">
        <v>473</v>
      </c>
      <c r="H82" s="58"/>
      <c r="I82" s="58"/>
      <c r="J82" s="58"/>
      <c r="K82" s="58"/>
      <c r="L82" s="58"/>
      <c r="M82" s="58"/>
      <c r="N82" s="58"/>
      <c r="O82" s="58"/>
      <c r="P82" s="58"/>
      <c r="Q82" s="58"/>
      <c r="R82" s="58"/>
      <c r="S82" s="58"/>
      <c r="T82" s="58"/>
      <c r="U82" s="58"/>
      <c r="V82" s="58"/>
      <c r="W82" s="58"/>
      <c r="X82" s="58"/>
      <c r="Y82" s="58"/>
      <c r="Z82" s="58"/>
      <c r="AA82" s="58"/>
      <c r="AB82" s="43"/>
      <c r="AC82" s="58"/>
      <c r="AD82" s="58"/>
      <c r="AE82" s="48"/>
      <c r="AF82" s="39"/>
      <c r="AG82" s="39"/>
      <c r="AH82" s="39"/>
      <c r="AI82" s="39"/>
      <c r="AJ82" s="40"/>
    </row>
    <row r="83" spans="1:36" ht="24.75" customHeight="1">
      <c r="A83" s="79"/>
      <c r="B83" s="80"/>
      <c r="C83" s="80"/>
      <c r="D83" s="80"/>
      <c r="E83" s="80"/>
      <c r="F83" s="81"/>
      <c r="G83" s="43" t="s">
        <v>474</v>
      </c>
      <c r="H83" s="58"/>
      <c r="I83" s="58"/>
      <c r="J83" s="58"/>
      <c r="K83" s="58"/>
      <c r="L83" s="58"/>
      <c r="M83" s="58"/>
      <c r="N83" s="58"/>
      <c r="O83" s="58"/>
      <c r="P83" s="58"/>
      <c r="Q83" s="58"/>
      <c r="R83" s="58"/>
      <c r="S83" s="58"/>
      <c r="T83" s="58"/>
      <c r="U83" s="58"/>
      <c r="V83" s="58"/>
      <c r="W83" s="58"/>
      <c r="X83" s="58"/>
      <c r="Y83" s="58"/>
      <c r="Z83" s="58"/>
      <c r="AA83" s="58"/>
      <c r="AB83" s="43"/>
      <c r="AC83" s="58"/>
      <c r="AD83" s="58"/>
      <c r="AE83" s="48"/>
      <c r="AF83" s="39"/>
      <c r="AG83" s="39"/>
      <c r="AH83" s="39"/>
      <c r="AI83" s="39"/>
      <c r="AJ83" s="40"/>
    </row>
    <row r="84" spans="1:36" ht="20.25" customHeight="1">
      <c r="A84" s="79"/>
      <c r="B84" s="80"/>
      <c r="C84" s="80"/>
      <c r="D84" s="80"/>
      <c r="E84" s="80"/>
      <c r="F84" s="81"/>
      <c r="G84" s="43" t="s">
        <v>1417</v>
      </c>
      <c r="H84" s="58"/>
      <c r="I84" s="58"/>
      <c r="J84" s="58"/>
      <c r="K84" s="58"/>
      <c r="L84" s="58"/>
      <c r="M84" s="58"/>
      <c r="N84" s="58"/>
      <c r="O84" s="58"/>
      <c r="P84" s="58"/>
      <c r="Q84" s="58"/>
      <c r="R84" s="58"/>
      <c r="S84" s="58"/>
      <c r="T84" s="58"/>
      <c r="U84" s="58"/>
      <c r="V84" s="58"/>
      <c r="W84" s="58"/>
      <c r="X84" s="58"/>
      <c r="Y84" s="58"/>
      <c r="Z84" s="58"/>
      <c r="AA84" s="58"/>
      <c r="AB84" s="43"/>
      <c r="AC84" s="58"/>
      <c r="AD84" s="58"/>
      <c r="AE84" s="48"/>
      <c r="AF84" s="39"/>
      <c r="AG84" s="39"/>
      <c r="AH84" s="39"/>
      <c r="AI84" s="39"/>
      <c r="AJ84" s="40"/>
    </row>
    <row r="85" spans="1:36" ht="22.5" customHeight="1">
      <c r="A85" s="79"/>
      <c r="B85" s="80"/>
      <c r="C85" s="80"/>
      <c r="D85" s="80"/>
      <c r="E85" s="80"/>
      <c r="F85" s="81"/>
      <c r="G85" s="43" t="s">
        <v>66</v>
      </c>
      <c r="H85" s="58"/>
      <c r="I85" s="58"/>
      <c r="J85" s="58"/>
      <c r="K85" s="58"/>
      <c r="L85" s="58"/>
      <c r="M85" s="58"/>
      <c r="N85" s="58"/>
      <c r="O85" s="58"/>
      <c r="P85" s="58"/>
      <c r="Q85" s="58"/>
      <c r="R85" s="58"/>
      <c r="S85" s="58"/>
      <c r="T85" s="58"/>
      <c r="U85" s="58"/>
      <c r="V85" s="58"/>
      <c r="W85" s="58"/>
      <c r="X85" s="58"/>
      <c r="Y85" s="58"/>
      <c r="Z85" s="58"/>
      <c r="AA85" s="58"/>
      <c r="AB85" s="43"/>
      <c r="AC85" s="58"/>
      <c r="AD85" s="58"/>
      <c r="AE85" s="48"/>
      <c r="AF85" s="39"/>
      <c r="AG85" s="39"/>
      <c r="AH85" s="39"/>
      <c r="AI85" s="39"/>
      <c r="AJ85" s="40"/>
    </row>
    <row r="86" spans="1:36" ht="33" customHeight="1">
      <c r="A86" s="87"/>
      <c r="B86" s="88"/>
      <c r="C86" s="88"/>
      <c r="D86" s="88"/>
      <c r="E86" s="88"/>
      <c r="F86" s="89"/>
      <c r="G86" s="614" t="s">
        <v>67</v>
      </c>
      <c r="H86" s="615"/>
      <c r="I86" s="615"/>
      <c r="J86" s="615"/>
      <c r="K86" s="615"/>
      <c r="L86" s="615"/>
      <c r="M86" s="615"/>
      <c r="N86" s="615"/>
      <c r="O86" s="615"/>
      <c r="P86" s="615"/>
      <c r="Q86" s="615"/>
      <c r="R86" s="615"/>
      <c r="S86" s="615"/>
      <c r="T86" s="615"/>
      <c r="U86" s="615"/>
      <c r="V86" s="615"/>
      <c r="W86" s="615"/>
      <c r="X86" s="615"/>
      <c r="Y86" s="615"/>
      <c r="Z86" s="615"/>
      <c r="AA86" s="615"/>
      <c r="AB86" s="45"/>
      <c r="AC86" s="56"/>
      <c r="AD86" s="56"/>
      <c r="AE86" s="57"/>
      <c r="AF86" s="54"/>
      <c r="AG86" s="54"/>
      <c r="AH86" s="54"/>
      <c r="AI86" s="54"/>
      <c r="AJ86" s="52"/>
    </row>
    <row r="87" spans="1:36" ht="25.5" customHeight="1">
      <c r="A87" s="552" t="s">
        <v>18</v>
      </c>
      <c r="B87" s="553"/>
      <c r="C87" s="553"/>
      <c r="D87" s="553"/>
      <c r="E87" s="553"/>
      <c r="F87" s="554"/>
      <c r="G87" s="552" t="s">
        <v>19</v>
      </c>
      <c r="H87" s="553"/>
      <c r="I87" s="553"/>
      <c r="J87" s="553"/>
      <c r="K87" s="553"/>
      <c r="L87" s="553"/>
      <c r="M87" s="553"/>
      <c r="N87" s="553"/>
      <c r="O87" s="553"/>
      <c r="P87" s="553"/>
      <c r="Q87" s="553"/>
      <c r="R87" s="553"/>
      <c r="S87" s="553"/>
      <c r="T87" s="553"/>
      <c r="U87" s="553"/>
      <c r="V87" s="553"/>
      <c r="W87" s="553"/>
      <c r="X87" s="553"/>
      <c r="Y87" s="553"/>
      <c r="Z87" s="553"/>
      <c r="AA87" s="553"/>
      <c r="AB87" s="532" t="s">
        <v>17</v>
      </c>
      <c r="AC87" s="532"/>
      <c r="AD87" s="532"/>
      <c r="AE87" s="532"/>
      <c r="AF87" s="552" t="s">
        <v>20</v>
      </c>
      <c r="AG87" s="553"/>
      <c r="AH87" s="553"/>
      <c r="AI87" s="553"/>
      <c r="AJ87" s="554"/>
    </row>
    <row r="88" spans="1:36" ht="33" customHeight="1">
      <c r="A88" s="59"/>
      <c r="B88" s="50"/>
      <c r="C88" s="50"/>
      <c r="D88" s="50"/>
      <c r="E88" s="50"/>
      <c r="F88" s="51"/>
      <c r="G88" s="541" t="s">
        <v>1208</v>
      </c>
      <c r="H88" s="541"/>
      <c r="I88" s="541"/>
      <c r="J88" s="541"/>
      <c r="K88" s="541"/>
      <c r="L88" s="541"/>
      <c r="M88" s="541"/>
      <c r="N88" s="541"/>
      <c r="O88" s="541"/>
      <c r="P88" s="541"/>
      <c r="Q88" s="541"/>
      <c r="R88" s="541"/>
      <c r="S88" s="541"/>
      <c r="T88" s="541"/>
      <c r="U88" s="541"/>
      <c r="V88" s="541"/>
      <c r="W88" s="541"/>
      <c r="X88" s="541"/>
      <c r="Y88" s="541"/>
      <c r="Z88" s="541"/>
      <c r="AA88" s="541"/>
      <c r="AB88" s="582"/>
      <c r="AC88" s="583"/>
      <c r="AD88" s="583"/>
      <c r="AE88" s="584"/>
      <c r="AF88" s="692" t="s">
        <v>475</v>
      </c>
      <c r="AG88" s="693"/>
      <c r="AH88" s="693"/>
      <c r="AI88" s="693"/>
      <c r="AJ88" s="694"/>
    </row>
    <row r="89" spans="1:36" ht="31.5" customHeight="1">
      <c r="A89" s="566" t="s">
        <v>476</v>
      </c>
      <c r="B89" s="567"/>
      <c r="C89" s="567"/>
      <c r="D89" s="567"/>
      <c r="E89" s="567"/>
      <c r="F89" s="568"/>
      <c r="G89" s="538" t="s">
        <v>477</v>
      </c>
      <c r="H89" s="538"/>
      <c r="I89" s="538"/>
      <c r="J89" s="538"/>
      <c r="K89" s="538"/>
      <c r="L89" s="538"/>
      <c r="M89" s="538"/>
      <c r="N89" s="538"/>
      <c r="O89" s="538"/>
      <c r="P89" s="538"/>
      <c r="Q89" s="538"/>
      <c r="R89" s="538"/>
      <c r="S89" s="538"/>
      <c r="T89" s="538"/>
      <c r="U89" s="538"/>
      <c r="V89" s="538"/>
      <c r="W89" s="538"/>
      <c r="X89" s="538"/>
      <c r="Y89" s="538"/>
      <c r="Z89" s="538"/>
      <c r="AA89" s="538"/>
      <c r="AB89" s="585"/>
      <c r="AC89" s="586"/>
      <c r="AD89" s="586"/>
      <c r="AE89" s="587"/>
      <c r="AF89" s="585" t="s">
        <v>247</v>
      </c>
      <c r="AG89" s="603"/>
      <c r="AH89" s="603"/>
      <c r="AI89" s="603"/>
      <c r="AJ89" s="604"/>
    </row>
    <row r="90" spans="1:36" ht="26.25" customHeight="1">
      <c r="A90" s="79"/>
      <c r="B90" s="80"/>
      <c r="C90" s="80"/>
      <c r="D90" s="80"/>
      <c r="E90" s="80"/>
      <c r="F90" s="81"/>
      <c r="G90" s="530" t="s">
        <v>1214</v>
      </c>
      <c r="H90" s="530"/>
      <c r="I90" s="530"/>
      <c r="J90" s="530"/>
      <c r="K90" s="530"/>
      <c r="L90" s="530"/>
      <c r="M90" s="530"/>
      <c r="N90" s="530"/>
      <c r="O90" s="530"/>
      <c r="P90" s="530"/>
      <c r="Q90" s="530"/>
      <c r="R90" s="530"/>
      <c r="S90" s="530"/>
      <c r="T90" s="530"/>
      <c r="U90" s="530"/>
      <c r="V90" s="530"/>
      <c r="W90" s="530"/>
      <c r="X90" s="530"/>
      <c r="Y90" s="530"/>
      <c r="Z90" s="530"/>
      <c r="AA90" s="530"/>
      <c r="AB90" s="633" t="s">
        <v>478</v>
      </c>
      <c r="AC90" s="634"/>
      <c r="AD90" s="634"/>
      <c r="AE90" s="635"/>
      <c r="AF90" s="585" t="s">
        <v>1216</v>
      </c>
      <c r="AG90" s="603"/>
      <c r="AH90" s="603"/>
      <c r="AI90" s="603"/>
      <c r="AJ90" s="604"/>
    </row>
    <row r="91" spans="1:36" ht="16.5" customHeight="1">
      <c r="A91" s="79"/>
      <c r="B91" s="80"/>
      <c r="C91" s="80"/>
      <c r="D91" s="80"/>
      <c r="E91" s="80"/>
      <c r="F91" s="81"/>
      <c r="G91" s="93" t="s">
        <v>625</v>
      </c>
      <c r="H91" s="58"/>
      <c r="I91" s="58"/>
      <c r="J91" s="58"/>
      <c r="K91" s="58"/>
      <c r="L91" s="58"/>
      <c r="M91" s="58"/>
      <c r="N91" s="58"/>
      <c r="O91" s="58"/>
      <c r="P91" s="58"/>
      <c r="Q91" s="58"/>
      <c r="R91" s="58"/>
      <c r="S91" s="58"/>
      <c r="T91" s="58"/>
      <c r="U91" s="58"/>
      <c r="V91" s="58"/>
      <c r="W91" s="58"/>
      <c r="X91" s="58"/>
      <c r="Y91" s="58"/>
      <c r="Z91" s="58"/>
      <c r="AA91" s="58"/>
      <c r="AB91" s="610" t="s">
        <v>479</v>
      </c>
      <c r="AC91" s="611"/>
      <c r="AD91" s="611"/>
      <c r="AE91" s="612"/>
      <c r="AF91" s="537" t="s">
        <v>1217</v>
      </c>
      <c r="AG91" s="538"/>
      <c r="AH91" s="538"/>
      <c r="AI91" s="538"/>
      <c r="AJ91" s="539"/>
    </row>
    <row r="92" spans="1:36" ht="16.5" customHeight="1">
      <c r="A92" s="79"/>
      <c r="B92" s="80"/>
      <c r="C92" s="80"/>
      <c r="D92" s="80"/>
      <c r="E92" s="80"/>
      <c r="F92" s="81"/>
      <c r="G92" s="93" t="s">
        <v>626</v>
      </c>
      <c r="H92" s="58"/>
      <c r="I92" s="58"/>
      <c r="J92" s="58"/>
      <c r="K92" s="58"/>
      <c r="L92" s="58"/>
      <c r="M92" s="58"/>
      <c r="N92" s="58"/>
      <c r="O92" s="58"/>
      <c r="P92" s="58"/>
      <c r="Q92" s="58"/>
      <c r="R92" s="58"/>
      <c r="S92" s="58"/>
      <c r="T92" s="58"/>
      <c r="U92" s="58"/>
      <c r="V92" s="58"/>
      <c r="W92" s="58"/>
      <c r="X92" s="58"/>
      <c r="Y92" s="58"/>
      <c r="Z92" s="58"/>
      <c r="AA92" s="58"/>
      <c r="AB92" s="43"/>
      <c r="AC92" s="58"/>
      <c r="AD92" s="58"/>
      <c r="AE92" s="48"/>
      <c r="AF92" s="537"/>
      <c r="AG92" s="538"/>
      <c r="AH92" s="538"/>
      <c r="AI92" s="538"/>
      <c r="AJ92" s="539"/>
    </row>
    <row r="93" spans="1:36" ht="42" customHeight="1">
      <c r="A93" s="79"/>
      <c r="B93" s="80"/>
      <c r="C93" s="80"/>
      <c r="D93" s="80"/>
      <c r="E93" s="80"/>
      <c r="F93" s="81"/>
      <c r="G93" s="561" t="s">
        <v>627</v>
      </c>
      <c r="H93" s="530"/>
      <c r="I93" s="530"/>
      <c r="J93" s="530"/>
      <c r="K93" s="530"/>
      <c r="L93" s="530"/>
      <c r="M93" s="530"/>
      <c r="N93" s="530"/>
      <c r="O93" s="530"/>
      <c r="P93" s="530"/>
      <c r="Q93" s="530"/>
      <c r="R93" s="530"/>
      <c r="S93" s="530"/>
      <c r="T93" s="530"/>
      <c r="U93" s="530"/>
      <c r="V93" s="530"/>
      <c r="W93" s="530"/>
      <c r="X93" s="530"/>
      <c r="Y93" s="530"/>
      <c r="Z93" s="530"/>
      <c r="AA93" s="531"/>
      <c r="AB93" s="527" t="s">
        <v>480</v>
      </c>
      <c r="AC93" s="528"/>
      <c r="AD93" s="528"/>
      <c r="AE93" s="529"/>
      <c r="AF93" s="585" t="s">
        <v>1218</v>
      </c>
      <c r="AG93" s="603"/>
      <c r="AH93" s="603"/>
      <c r="AI93" s="603"/>
      <c r="AJ93" s="604"/>
    </row>
    <row r="94" spans="1:36" ht="28.5" customHeight="1">
      <c r="A94" s="79"/>
      <c r="B94" s="80"/>
      <c r="C94" s="80"/>
      <c r="D94" s="80"/>
      <c r="E94" s="80"/>
      <c r="F94" s="81"/>
      <c r="G94" s="530" t="s">
        <v>628</v>
      </c>
      <c r="H94" s="530"/>
      <c r="I94" s="530"/>
      <c r="J94" s="530"/>
      <c r="K94" s="530"/>
      <c r="L94" s="530"/>
      <c r="M94" s="530"/>
      <c r="N94" s="530"/>
      <c r="O94" s="530"/>
      <c r="P94" s="530"/>
      <c r="Q94" s="530"/>
      <c r="R94" s="530"/>
      <c r="S94" s="530"/>
      <c r="T94" s="530"/>
      <c r="U94" s="530"/>
      <c r="V94" s="530"/>
      <c r="W94" s="530"/>
      <c r="X94" s="530"/>
      <c r="Y94" s="530"/>
      <c r="Z94" s="530"/>
      <c r="AA94" s="530"/>
      <c r="AB94" s="590" t="s">
        <v>481</v>
      </c>
      <c r="AC94" s="591"/>
      <c r="AD94" s="591"/>
      <c r="AE94" s="592"/>
      <c r="AF94" s="527" t="s">
        <v>1223</v>
      </c>
      <c r="AG94" s="528"/>
      <c r="AH94" s="528"/>
      <c r="AI94" s="528"/>
      <c r="AJ94" s="529"/>
    </row>
    <row r="95" spans="1:36" ht="32.25" customHeight="1">
      <c r="A95" s="79"/>
      <c r="B95" s="80"/>
      <c r="C95" s="80"/>
      <c r="D95" s="80"/>
      <c r="E95" s="80"/>
      <c r="F95" s="81"/>
      <c r="G95" s="530" t="s">
        <v>629</v>
      </c>
      <c r="H95" s="530"/>
      <c r="I95" s="530"/>
      <c r="J95" s="530"/>
      <c r="K95" s="530"/>
      <c r="L95" s="530"/>
      <c r="M95" s="530"/>
      <c r="N95" s="530"/>
      <c r="O95" s="530"/>
      <c r="P95" s="530"/>
      <c r="Q95" s="530"/>
      <c r="R95" s="530"/>
      <c r="S95" s="530"/>
      <c r="T95" s="530"/>
      <c r="U95" s="530"/>
      <c r="V95" s="530"/>
      <c r="W95" s="530"/>
      <c r="X95" s="530"/>
      <c r="Y95" s="530"/>
      <c r="Z95" s="530"/>
      <c r="AA95" s="530"/>
      <c r="AB95" s="633" t="s">
        <v>482</v>
      </c>
      <c r="AC95" s="634"/>
      <c r="AD95" s="634"/>
      <c r="AE95" s="635"/>
      <c r="AF95" s="527"/>
      <c r="AG95" s="528"/>
      <c r="AH95" s="528"/>
      <c r="AI95" s="528"/>
      <c r="AJ95" s="529"/>
    </row>
    <row r="96" spans="1:37" ht="30" customHeight="1">
      <c r="A96" s="79"/>
      <c r="B96" s="80"/>
      <c r="C96" s="80"/>
      <c r="D96" s="80"/>
      <c r="E96" s="80"/>
      <c r="F96" s="81"/>
      <c r="G96" s="530" t="s">
        <v>1418</v>
      </c>
      <c r="H96" s="530"/>
      <c r="I96" s="530"/>
      <c r="J96" s="530"/>
      <c r="K96" s="530"/>
      <c r="L96" s="530"/>
      <c r="M96" s="530"/>
      <c r="N96" s="530"/>
      <c r="O96" s="530"/>
      <c r="P96" s="530"/>
      <c r="Q96" s="530"/>
      <c r="R96" s="530"/>
      <c r="S96" s="530"/>
      <c r="T96" s="530"/>
      <c r="U96" s="530"/>
      <c r="V96" s="530"/>
      <c r="W96" s="530"/>
      <c r="X96" s="530"/>
      <c r="Y96" s="530"/>
      <c r="Z96" s="530"/>
      <c r="AA96" s="530"/>
      <c r="AB96" s="633" t="s">
        <v>483</v>
      </c>
      <c r="AC96" s="634"/>
      <c r="AD96" s="634"/>
      <c r="AE96" s="635"/>
      <c r="AF96" s="527" t="s">
        <v>1222</v>
      </c>
      <c r="AG96" s="528"/>
      <c r="AH96" s="528"/>
      <c r="AI96" s="528"/>
      <c r="AJ96" s="529"/>
      <c r="AK96" s="58"/>
    </row>
    <row r="97" spans="1:37" ht="57" customHeight="1">
      <c r="A97" s="79"/>
      <c r="B97" s="80"/>
      <c r="C97" s="80"/>
      <c r="D97" s="80"/>
      <c r="E97" s="80"/>
      <c r="F97" s="81"/>
      <c r="G97" s="530" t="s">
        <v>1209</v>
      </c>
      <c r="H97" s="530"/>
      <c r="I97" s="530"/>
      <c r="J97" s="530"/>
      <c r="K97" s="530"/>
      <c r="L97" s="530"/>
      <c r="M97" s="530"/>
      <c r="N97" s="530"/>
      <c r="O97" s="530"/>
      <c r="P97" s="530"/>
      <c r="Q97" s="530"/>
      <c r="R97" s="530"/>
      <c r="S97" s="530"/>
      <c r="T97" s="530"/>
      <c r="U97" s="530"/>
      <c r="V97" s="530"/>
      <c r="W97" s="530"/>
      <c r="X97" s="530"/>
      <c r="Y97" s="530"/>
      <c r="Z97" s="530"/>
      <c r="AA97" s="530"/>
      <c r="AB97" s="684"/>
      <c r="AC97" s="685"/>
      <c r="AD97" s="685"/>
      <c r="AE97" s="686"/>
      <c r="AF97" s="527"/>
      <c r="AG97" s="528"/>
      <c r="AH97" s="528"/>
      <c r="AI97" s="528"/>
      <c r="AJ97" s="529"/>
      <c r="AK97" s="58"/>
    </row>
    <row r="98" spans="1:37" ht="48" customHeight="1">
      <c r="A98" s="79"/>
      <c r="B98" s="80"/>
      <c r="C98" s="80"/>
      <c r="D98" s="80"/>
      <c r="E98" s="80"/>
      <c r="F98" s="81"/>
      <c r="G98" s="530" t="s">
        <v>1210</v>
      </c>
      <c r="H98" s="530"/>
      <c r="I98" s="530"/>
      <c r="J98" s="530"/>
      <c r="K98" s="530"/>
      <c r="L98" s="530"/>
      <c r="M98" s="530"/>
      <c r="N98" s="530"/>
      <c r="O98" s="530"/>
      <c r="P98" s="530"/>
      <c r="Q98" s="530"/>
      <c r="R98" s="530"/>
      <c r="S98" s="530"/>
      <c r="T98" s="530"/>
      <c r="U98" s="530"/>
      <c r="V98" s="530"/>
      <c r="W98" s="530"/>
      <c r="X98" s="530"/>
      <c r="Y98" s="530"/>
      <c r="Z98" s="530"/>
      <c r="AA98" s="530"/>
      <c r="AB98" s="681" t="s">
        <v>484</v>
      </c>
      <c r="AC98" s="682"/>
      <c r="AD98" s="682"/>
      <c r="AE98" s="683"/>
      <c r="AF98" s="527" t="s">
        <v>1219</v>
      </c>
      <c r="AG98" s="528"/>
      <c r="AH98" s="528"/>
      <c r="AI98" s="528"/>
      <c r="AJ98" s="529"/>
      <c r="AK98" s="58"/>
    </row>
    <row r="99" spans="1:37" ht="20.25" customHeight="1">
      <c r="A99" s="79"/>
      <c r="B99" s="80"/>
      <c r="C99" s="80"/>
      <c r="D99" s="80"/>
      <c r="E99" s="80"/>
      <c r="F99" s="81"/>
      <c r="G99" s="407" t="s">
        <v>1215</v>
      </c>
      <c r="H99" s="100"/>
      <c r="I99" s="100"/>
      <c r="J99" s="100"/>
      <c r="K99" s="58"/>
      <c r="L99" s="58"/>
      <c r="M99" s="58"/>
      <c r="N99" s="58"/>
      <c r="O99" s="58"/>
      <c r="P99" s="58"/>
      <c r="Q99" s="58"/>
      <c r="R99" s="58"/>
      <c r="S99" s="58"/>
      <c r="T99" s="58"/>
      <c r="U99" s="58"/>
      <c r="V99" s="58"/>
      <c r="W99" s="58"/>
      <c r="X99" s="58"/>
      <c r="Y99" s="58"/>
      <c r="Z99" s="58"/>
      <c r="AA99" s="58"/>
      <c r="AB99" s="681"/>
      <c r="AC99" s="682"/>
      <c r="AD99" s="682"/>
      <c r="AE99" s="683"/>
      <c r="AF99" s="527" t="s">
        <v>1220</v>
      </c>
      <c r="AG99" s="528"/>
      <c r="AH99" s="528"/>
      <c r="AI99" s="528"/>
      <c r="AJ99" s="529"/>
      <c r="AK99" s="58"/>
    </row>
    <row r="100" spans="1:37" ht="38.25" customHeight="1">
      <c r="A100" s="79"/>
      <c r="B100" s="80"/>
      <c r="C100" s="80"/>
      <c r="D100" s="80"/>
      <c r="E100" s="80"/>
      <c r="F100" s="81"/>
      <c r="G100" s="527" t="s">
        <v>1419</v>
      </c>
      <c r="H100" s="528"/>
      <c r="I100" s="528"/>
      <c r="J100" s="528"/>
      <c r="K100" s="528"/>
      <c r="L100" s="528"/>
      <c r="M100" s="528"/>
      <c r="N100" s="528"/>
      <c r="O100" s="528"/>
      <c r="P100" s="528"/>
      <c r="Q100" s="528"/>
      <c r="R100" s="528"/>
      <c r="S100" s="528"/>
      <c r="T100" s="528"/>
      <c r="U100" s="528"/>
      <c r="V100" s="528"/>
      <c r="W100" s="528"/>
      <c r="X100" s="528"/>
      <c r="Y100" s="528"/>
      <c r="Z100" s="528"/>
      <c r="AA100" s="529"/>
      <c r="AB100" s="595" t="s">
        <v>485</v>
      </c>
      <c r="AC100" s="575"/>
      <c r="AD100" s="575"/>
      <c r="AE100" s="596"/>
      <c r="AF100" s="527"/>
      <c r="AG100" s="528"/>
      <c r="AH100" s="528"/>
      <c r="AI100" s="528"/>
      <c r="AJ100" s="529"/>
      <c r="AK100" s="58"/>
    </row>
    <row r="101" spans="1:37" ht="22.5" customHeight="1">
      <c r="A101" s="79"/>
      <c r="B101" s="80"/>
      <c r="C101" s="80"/>
      <c r="D101" s="80"/>
      <c r="E101" s="80"/>
      <c r="F101" s="81"/>
      <c r="G101" s="58" t="s">
        <v>1211</v>
      </c>
      <c r="H101" s="58"/>
      <c r="I101" s="58"/>
      <c r="J101" s="58"/>
      <c r="K101" s="58"/>
      <c r="L101" s="58"/>
      <c r="M101" s="58"/>
      <c r="N101" s="58"/>
      <c r="O101" s="58"/>
      <c r="P101" s="58"/>
      <c r="Q101" s="58"/>
      <c r="R101" s="58"/>
      <c r="S101" s="58"/>
      <c r="T101" s="58"/>
      <c r="U101" s="58"/>
      <c r="V101" s="58"/>
      <c r="W101" s="58"/>
      <c r="X101" s="58"/>
      <c r="Y101" s="58"/>
      <c r="Z101" s="58"/>
      <c r="AA101" s="58"/>
      <c r="AB101" s="595"/>
      <c r="AC101" s="575"/>
      <c r="AD101" s="575"/>
      <c r="AE101" s="596"/>
      <c r="AF101" s="527" t="s">
        <v>1221</v>
      </c>
      <c r="AG101" s="528"/>
      <c r="AH101" s="528"/>
      <c r="AI101" s="528"/>
      <c r="AJ101" s="529"/>
      <c r="AK101" s="58"/>
    </row>
    <row r="102" spans="1:37" ht="27" customHeight="1">
      <c r="A102" s="79"/>
      <c r="B102" s="80"/>
      <c r="C102" s="80"/>
      <c r="D102" s="80"/>
      <c r="E102" s="80"/>
      <c r="F102" s="81"/>
      <c r="G102" s="527" t="s">
        <v>1212</v>
      </c>
      <c r="H102" s="528"/>
      <c r="I102" s="528"/>
      <c r="J102" s="528"/>
      <c r="K102" s="528"/>
      <c r="L102" s="528"/>
      <c r="M102" s="528"/>
      <c r="N102" s="528"/>
      <c r="O102" s="528"/>
      <c r="P102" s="528"/>
      <c r="Q102" s="528"/>
      <c r="R102" s="528"/>
      <c r="S102" s="528"/>
      <c r="T102" s="528"/>
      <c r="U102" s="528"/>
      <c r="V102" s="528"/>
      <c r="W102" s="528"/>
      <c r="X102" s="528"/>
      <c r="Y102" s="528"/>
      <c r="Z102" s="528"/>
      <c r="AA102" s="529"/>
      <c r="AB102" s="97"/>
      <c r="AC102" s="98"/>
      <c r="AD102" s="98"/>
      <c r="AE102" s="99"/>
      <c r="AF102" s="527"/>
      <c r="AG102" s="528"/>
      <c r="AH102" s="528"/>
      <c r="AI102" s="528"/>
      <c r="AJ102" s="529"/>
      <c r="AK102" s="58"/>
    </row>
    <row r="103" spans="1:37" ht="28.5" customHeight="1">
      <c r="A103" s="79"/>
      <c r="B103" s="80"/>
      <c r="C103" s="80"/>
      <c r="D103" s="80"/>
      <c r="E103" s="80"/>
      <c r="F103" s="81"/>
      <c r="G103" s="575" t="s">
        <v>1213</v>
      </c>
      <c r="H103" s="575"/>
      <c r="I103" s="575"/>
      <c r="J103" s="575"/>
      <c r="K103" s="575"/>
      <c r="L103" s="575"/>
      <c r="M103" s="575"/>
      <c r="N103" s="575"/>
      <c r="O103" s="575"/>
      <c r="P103" s="575"/>
      <c r="Q103" s="575"/>
      <c r="R103" s="575"/>
      <c r="S103" s="575"/>
      <c r="T103" s="575"/>
      <c r="U103" s="575"/>
      <c r="V103" s="575"/>
      <c r="W103" s="575"/>
      <c r="X103" s="575"/>
      <c r="Y103" s="575"/>
      <c r="Z103" s="575"/>
      <c r="AA103" s="575"/>
      <c r="AB103" s="97"/>
      <c r="AC103" s="98"/>
      <c r="AD103" s="98"/>
      <c r="AE103" s="99"/>
      <c r="AF103" s="527"/>
      <c r="AG103" s="528"/>
      <c r="AH103" s="528"/>
      <c r="AI103" s="528"/>
      <c r="AJ103" s="529"/>
      <c r="AK103" s="58"/>
    </row>
    <row r="104" spans="1:41" ht="30" customHeight="1">
      <c r="A104" s="79"/>
      <c r="B104" s="80"/>
      <c r="C104" s="80"/>
      <c r="D104" s="80"/>
      <c r="E104" s="80"/>
      <c r="F104" s="81"/>
      <c r="G104" s="527" t="s">
        <v>486</v>
      </c>
      <c r="H104" s="528"/>
      <c r="I104" s="528"/>
      <c r="J104" s="528"/>
      <c r="K104" s="528"/>
      <c r="L104" s="528"/>
      <c r="M104" s="528"/>
      <c r="N104" s="528"/>
      <c r="O104" s="528"/>
      <c r="P104" s="528"/>
      <c r="Q104" s="528"/>
      <c r="R104" s="528"/>
      <c r="S104" s="528"/>
      <c r="T104" s="528"/>
      <c r="U104" s="528"/>
      <c r="V104" s="528"/>
      <c r="W104" s="528"/>
      <c r="X104" s="528"/>
      <c r="Y104" s="528"/>
      <c r="Z104" s="528"/>
      <c r="AA104" s="529"/>
      <c r="AB104" s="43"/>
      <c r="AC104" s="58"/>
      <c r="AD104" s="58"/>
      <c r="AE104" s="48"/>
      <c r="AF104" s="38"/>
      <c r="AG104" s="39"/>
      <c r="AH104" s="39"/>
      <c r="AI104" s="39"/>
      <c r="AJ104" s="40"/>
      <c r="AK104" s="58"/>
      <c r="AL104" s="58"/>
      <c r="AM104" s="58"/>
      <c r="AN104" s="58"/>
      <c r="AO104" s="58"/>
    </row>
    <row r="105" spans="1:41" ht="26.25" customHeight="1">
      <c r="A105" s="79"/>
      <c r="B105" s="80"/>
      <c r="C105" s="80"/>
      <c r="D105" s="80"/>
      <c r="E105" s="80"/>
      <c r="F105" s="81"/>
      <c r="G105" s="572" t="s">
        <v>487</v>
      </c>
      <c r="H105" s="573"/>
      <c r="I105" s="573"/>
      <c r="J105" s="573"/>
      <c r="K105" s="573"/>
      <c r="L105" s="573"/>
      <c r="M105" s="573"/>
      <c r="N105" s="573"/>
      <c r="O105" s="573"/>
      <c r="P105" s="573"/>
      <c r="Q105" s="573"/>
      <c r="R105" s="573"/>
      <c r="S105" s="573"/>
      <c r="T105" s="573"/>
      <c r="U105" s="573"/>
      <c r="V105" s="573"/>
      <c r="W105" s="573"/>
      <c r="X105" s="573"/>
      <c r="Y105" s="573"/>
      <c r="Z105" s="573"/>
      <c r="AA105" s="574"/>
      <c r="AB105" s="38"/>
      <c r="AC105" s="39"/>
      <c r="AD105" s="39"/>
      <c r="AE105" s="40"/>
      <c r="AF105" s="94"/>
      <c r="AG105" s="95"/>
      <c r="AH105" s="95"/>
      <c r="AI105" s="95"/>
      <c r="AJ105" s="96"/>
      <c r="AK105" s="528"/>
      <c r="AL105" s="528"/>
      <c r="AM105" s="528"/>
      <c r="AN105" s="528"/>
      <c r="AO105" s="528"/>
    </row>
    <row r="106" spans="1:41" ht="26.25" customHeight="1">
      <c r="A106" s="79"/>
      <c r="B106" s="80"/>
      <c r="C106" s="80"/>
      <c r="D106" s="80"/>
      <c r="E106" s="80"/>
      <c r="F106" s="81"/>
      <c r="G106" s="595" t="s">
        <v>488</v>
      </c>
      <c r="H106" s="575"/>
      <c r="I106" s="575"/>
      <c r="J106" s="575"/>
      <c r="K106" s="575"/>
      <c r="L106" s="575"/>
      <c r="M106" s="575"/>
      <c r="N106" s="575"/>
      <c r="O106" s="575"/>
      <c r="P106" s="575"/>
      <c r="Q106" s="575"/>
      <c r="R106" s="575"/>
      <c r="S106" s="575"/>
      <c r="T106" s="575"/>
      <c r="U106" s="575"/>
      <c r="V106" s="575"/>
      <c r="W106" s="575"/>
      <c r="X106" s="575"/>
      <c r="Y106" s="575"/>
      <c r="Z106" s="575"/>
      <c r="AA106" s="596"/>
      <c r="AB106" s="43"/>
      <c r="AC106" s="58"/>
      <c r="AD106" s="58"/>
      <c r="AE106" s="48"/>
      <c r="AF106" s="610"/>
      <c r="AG106" s="611"/>
      <c r="AH106" s="611"/>
      <c r="AI106" s="611"/>
      <c r="AJ106" s="612"/>
      <c r="AK106" s="528"/>
      <c r="AL106" s="528"/>
      <c r="AM106" s="528"/>
      <c r="AN106" s="528"/>
      <c r="AO106" s="528"/>
    </row>
    <row r="107" spans="1:41" ht="23.25" customHeight="1">
      <c r="A107" s="79"/>
      <c r="B107" s="80"/>
      <c r="C107" s="80"/>
      <c r="D107" s="80"/>
      <c r="E107" s="80"/>
      <c r="F107" s="81"/>
      <c r="G107" s="527" t="s">
        <v>489</v>
      </c>
      <c r="H107" s="528"/>
      <c r="I107" s="528"/>
      <c r="J107" s="528"/>
      <c r="K107" s="528"/>
      <c r="L107" s="528"/>
      <c r="M107" s="528"/>
      <c r="N107" s="528"/>
      <c r="O107" s="528"/>
      <c r="P107" s="528"/>
      <c r="Q107" s="528"/>
      <c r="R107" s="528"/>
      <c r="S107" s="528"/>
      <c r="T107" s="528"/>
      <c r="U107" s="528"/>
      <c r="V107" s="528"/>
      <c r="W107" s="528"/>
      <c r="X107" s="528"/>
      <c r="Y107" s="528"/>
      <c r="Z107" s="528"/>
      <c r="AA107" s="529"/>
      <c r="AB107" s="43"/>
      <c r="AC107" s="58"/>
      <c r="AD107" s="58"/>
      <c r="AE107" s="48"/>
      <c r="AF107" s="610"/>
      <c r="AG107" s="611"/>
      <c r="AH107" s="611"/>
      <c r="AI107" s="611"/>
      <c r="AJ107" s="612"/>
      <c r="AK107" s="72"/>
      <c r="AL107" s="72"/>
      <c r="AM107" s="72"/>
      <c r="AN107" s="72"/>
      <c r="AO107" s="72"/>
    </row>
    <row r="108" spans="1:36" ht="44.25" customHeight="1">
      <c r="A108" s="79"/>
      <c r="B108" s="80"/>
      <c r="C108" s="80"/>
      <c r="D108" s="80"/>
      <c r="E108" s="80"/>
      <c r="F108" s="81"/>
      <c r="G108" s="527" t="s">
        <v>630</v>
      </c>
      <c r="H108" s="528"/>
      <c r="I108" s="528"/>
      <c r="J108" s="528"/>
      <c r="K108" s="528"/>
      <c r="L108" s="528"/>
      <c r="M108" s="528"/>
      <c r="N108" s="528"/>
      <c r="O108" s="528"/>
      <c r="P108" s="528"/>
      <c r="Q108" s="528"/>
      <c r="R108" s="528"/>
      <c r="S108" s="528"/>
      <c r="T108" s="528"/>
      <c r="U108" s="528"/>
      <c r="V108" s="528"/>
      <c r="W108" s="528"/>
      <c r="X108" s="528"/>
      <c r="Y108" s="528"/>
      <c r="Z108" s="528"/>
      <c r="AA108" s="529"/>
      <c r="AB108" s="558"/>
      <c r="AC108" s="559"/>
      <c r="AD108" s="559"/>
      <c r="AE108" s="560"/>
      <c r="AF108" s="527"/>
      <c r="AG108" s="528"/>
      <c r="AH108" s="528"/>
      <c r="AI108" s="528"/>
      <c r="AJ108" s="529"/>
    </row>
    <row r="109" spans="1:36" ht="25.5" customHeight="1">
      <c r="A109" s="79"/>
      <c r="B109" s="80"/>
      <c r="C109" s="80"/>
      <c r="D109" s="80"/>
      <c r="E109" s="80"/>
      <c r="F109" s="81"/>
      <c r="G109" s="527" t="s">
        <v>631</v>
      </c>
      <c r="H109" s="528"/>
      <c r="I109" s="528"/>
      <c r="J109" s="528"/>
      <c r="K109" s="528"/>
      <c r="L109" s="528"/>
      <c r="M109" s="528"/>
      <c r="N109" s="528"/>
      <c r="O109" s="528"/>
      <c r="P109" s="528"/>
      <c r="Q109" s="528"/>
      <c r="R109" s="528"/>
      <c r="S109" s="528"/>
      <c r="T109" s="528"/>
      <c r="U109" s="528"/>
      <c r="V109" s="528"/>
      <c r="W109" s="528"/>
      <c r="X109" s="528"/>
      <c r="Y109" s="528"/>
      <c r="Z109" s="528"/>
      <c r="AA109" s="529"/>
      <c r="AB109" s="558"/>
      <c r="AC109" s="559"/>
      <c r="AD109" s="559"/>
      <c r="AE109" s="560"/>
      <c r="AF109" s="527"/>
      <c r="AG109" s="528"/>
      <c r="AH109" s="528"/>
      <c r="AI109" s="528"/>
      <c r="AJ109" s="529"/>
    </row>
    <row r="110" spans="1:36" ht="27" customHeight="1">
      <c r="A110" s="79"/>
      <c r="B110" s="80"/>
      <c r="C110" s="80"/>
      <c r="D110" s="80"/>
      <c r="E110" s="80"/>
      <c r="F110" s="81"/>
      <c r="G110" s="527" t="s">
        <v>632</v>
      </c>
      <c r="H110" s="528"/>
      <c r="I110" s="528"/>
      <c r="J110" s="528"/>
      <c r="K110" s="528"/>
      <c r="L110" s="528"/>
      <c r="M110" s="528"/>
      <c r="N110" s="528"/>
      <c r="O110" s="528"/>
      <c r="P110" s="528"/>
      <c r="Q110" s="528"/>
      <c r="R110" s="528"/>
      <c r="S110" s="528"/>
      <c r="T110" s="528"/>
      <c r="U110" s="528"/>
      <c r="V110" s="528"/>
      <c r="W110" s="528"/>
      <c r="X110" s="528"/>
      <c r="Y110" s="528"/>
      <c r="Z110" s="528"/>
      <c r="AA110" s="529"/>
      <c r="AB110" s="68"/>
      <c r="AC110" s="69"/>
      <c r="AD110" s="69"/>
      <c r="AE110" s="70"/>
      <c r="AF110" s="527"/>
      <c r="AG110" s="528"/>
      <c r="AH110" s="528"/>
      <c r="AI110" s="528"/>
      <c r="AJ110" s="529"/>
    </row>
    <row r="111" spans="1:36" ht="29.25" customHeight="1">
      <c r="A111" s="79"/>
      <c r="B111" s="80"/>
      <c r="C111" s="80"/>
      <c r="D111" s="80"/>
      <c r="E111" s="80"/>
      <c r="F111" s="81"/>
      <c r="G111" s="527" t="s">
        <v>633</v>
      </c>
      <c r="H111" s="528"/>
      <c r="I111" s="528"/>
      <c r="J111" s="528"/>
      <c r="K111" s="528"/>
      <c r="L111" s="528"/>
      <c r="M111" s="528"/>
      <c r="N111" s="528"/>
      <c r="O111" s="528"/>
      <c r="P111" s="528"/>
      <c r="Q111" s="528"/>
      <c r="R111" s="528"/>
      <c r="S111" s="528"/>
      <c r="T111" s="528"/>
      <c r="U111" s="528"/>
      <c r="V111" s="528"/>
      <c r="W111" s="528"/>
      <c r="X111" s="528"/>
      <c r="Y111" s="528"/>
      <c r="Z111" s="528"/>
      <c r="AA111" s="529"/>
      <c r="AB111" s="558"/>
      <c r="AC111" s="559"/>
      <c r="AD111" s="559"/>
      <c r="AE111" s="560"/>
      <c r="AF111" s="527"/>
      <c r="AG111" s="528"/>
      <c r="AH111" s="528"/>
      <c r="AI111" s="528"/>
      <c r="AJ111" s="529"/>
    </row>
    <row r="112" spans="1:36" ht="26.25" customHeight="1">
      <c r="A112" s="79"/>
      <c r="B112" s="80"/>
      <c r="C112" s="80"/>
      <c r="D112" s="80"/>
      <c r="E112" s="80"/>
      <c r="F112" s="81"/>
      <c r="G112" s="527" t="s">
        <v>91</v>
      </c>
      <c r="H112" s="528"/>
      <c r="I112" s="528"/>
      <c r="J112" s="528"/>
      <c r="K112" s="528"/>
      <c r="L112" s="528"/>
      <c r="M112" s="528"/>
      <c r="N112" s="528"/>
      <c r="O112" s="528"/>
      <c r="P112" s="528"/>
      <c r="Q112" s="528"/>
      <c r="R112" s="528"/>
      <c r="S112" s="528"/>
      <c r="T112" s="528"/>
      <c r="U112" s="528"/>
      <c r="V112" s="528"/>
      <c r="W112" s="528"/>
      <c r="X112" s="528"/>
      <c r="Y112" s="528"/>
      <c r="Z112" s="528"/>
      <c r="AA112" s="529"/>
      <c r="AB112" s="558"/>
      <c r="AC112" s="559"/>
      <c r="AD112" s="559"/>
      <c r="AE112" s="560"/>
      <c r="AF112" s="527"/>
      <c r="AG112" s="528"/>
      <c r="AH112" s="528"/>
      <c r="AI112" s="528"/>
      <c r="AJ112" s="529"/>
    </row>
    <row r="113" spans="1:36" ht="27.75" customHeight="1">
      <c r="A113" s="79"/>
      <c r="B113" s="80"/>
      <c r="C113" s="80"/>
      <c r="D113" s="80"/>
      <c r="E113" s="80"/>
      <c r="F113" s="81"/>
      <c r="G113" s="528" t="s">
        <v>634</v>
      </c>
      <c r="H113" s="528"/>
      <c r="I113" s="528"/>
      <c r="J113" s="528"/>
      <c r="K113" s="528"/>
      <c r="L113" s="528"/>
      <c r="M113" s="528"/>
      <c r="N113" s="528"/>
      <c r="O113" s="528"/>
      <c r="P113" s="528"/>
      <c r="Q113" s="528"/>
      <c r="R113" s="528"/>
      <c r="S113" s="528"/>
      <c r="T113" s="528"/>
      <c r="U113" s="528"/>
      <c r="V113" s="528"/>
      <c r="W113" s="528"/>
      <c r="X113" s="528"/>
      <c r="Y113" s="528"/>
      <c r="Z113" s="528"/>
      <c r="AA113" s="528"/>
      <c r="AB113" s="558"/>
      <c r="AC113" s="559"/>
      <c r="AD113" s="559"/>
      <c r="AE113" s="560"/>
      <c r="AF113" s="527"/>
      <c r="AG113" s="528"/>
      <c r="AH113" s="528"/>
      <c r="AI113" s="528"/>
      <c r="AJ113" s="529"/>
    </row>
    <row r="114" spans="1:36" ht="30" customHeight="1">
      <c r="A114" s="79"/>
      <c r="B114" s="80"/>
      <c r="C114" s="80"/>
      <c r="D114" s="80"/>
      <c r="E114" s="80"/>
      <c r="F114" s="81"/>
      <c r="G114" s="528" t="s">
        <v>635</v>
      </c>
      <c r="H114" s="528"/>
      <c r="I114" s="528"/>
      <c r="J114" s="528"/>
      <c r="K114" s="528"/>
      <c r="L114" s="528"/>
      <c r="M114" s="528"/>
      <c r="N114" s="528"/>
      <c r="O114" s="528"/>
      <c r="P114" s="528"/>
      <c r="Q114" s="528"/>
      <c r="R114" s="528"/>
      <c r="S114" s="528"/>
      <c r="T114" s="528"/>
      <c r="U114" s="528"/>
      <c r="V114" s="528"/>
      <c r="W114" s="528"/>
      <c r="X114" s="528"/>
      <c r="Y114" s="528"/>
      <c r="Z114" s="528"/>
      <c r="AA114" s="528"/>
      <c r="AB114" s="558"/>
      <c r="AC114" s="559"/>
      <c r="AD114" s="559"/>
      <c r="AE114" s="560"/>
      <c r="AF114" s="527"/>
      <c r="AG114" s="528"/>
      <c r="AH114" s="528"/>
      <c r="AI114" s="528"/>
      <c r="AJ114" s="529"/>
    </row>
    <row r="115" spans="1:36" ht="42" customHeight="1">
      <c r="A115" s="79"/>
      <c r="B115" s="80"/>
      <c r="C115" s="80"/>
      <c r="D115" s="80"/>
      <c r="E115" s="80"/>
      <c r="F115" s="81"/>
      <c r="G115" s="528" t="s">
        <v>636</v>
      </c>
      <c r="H115" s="528"/>
      <c r="I115" s="528"/>
      <c r="J115" s="528"/>
      <c r="K115" s="528"/>
      <c r="L115" s="528"/>
      <c r="M115" s="528"/>
      <c r="N115" s="528"/>
      <c r="O115" s="528"/>
      <c r="P115" s="528"/>
      <c r="Q115" s="528"/>
      <c r="R115" s="528"/>
      <c r="S115" s="528"/>
      <c r="T115" s="528"/>
      <c r="U115" s="528"/>
      <c r="V115" s="528"/>
      <c r="W115" s="528"/>
      <c r="X115" s="528"/>
      <c r="Y115" s="528"/>
      <c r="Z115" s="528"/>
      <c r="AA115" s="528"/>
      <c r="AB115" s="558"/>
      <c r="AC115" s="559"/>
      <c r="AD115" s="559"/>
      <c r="AE115" s="560"/>
      <c r="AF115" s="527"/>
      <c r="AG115" s="528"/>
      <c r="AH115" s="528"/>
      <c r="AI115" s="528"/>
      <c r="AJ115" s="529"/>
    </row>
    <row r="116" spans="1:36" ht="31.5" customHeight="1">
      <c r="A116" s="79"/>
      <c r="B116" s="80"/>
      <c r="C116" s="80"/>
      <c r="D116" s="80"/>
      <c r="E116" s="80"/>
      <c r="F116" s="81"/>
      <c r="G116" s="527" t="s">
        <v>637</v>
      </c>
      <c r="H116" s="528"/>
      <c r="I116" s="528"/>
      <c r="J116" s="528"/>
      <c r="K116" s="528"/>
      <c r="L116" s="528"/>
      <c r="M116" s="528"/>
      <c r="N116" s="528"/>
      <c r="O116" s="528"/>
      <c r="P116" s="528"/>
      <c r="Q116" s="528"/>
      <c r="R116" s="528"/>
      <c r="S116" s="528"/>
      <c r="T116" s="528"/>
      <c r="U116" s="528"/>
      <c r="V116" s="528"/>
      <c r="W116" s="528"/>
      <c r="X116" s="528"/>
      <c r="Y116" s="528"/>
      <c r="Z116" s="528"/>
      <c r="AA116" s="528"/>
      <c r="AB116" s="558"/>
      <c r="AC116" s="559"/>
      <c r="AD116" s="559"/>
      <c r="AE116" s="560"/>
      <c r="AF116" s="527"/>
      <c r="AG116" s="528"/>
      <c r="AH116" s="528"/>
      <c r="AI116" s="528"/>
      <c r="AJ116" s="529"/>
    </row>
    <row r="117" spans="1:36" ht="26.25" customHeight="1">
      <c r="A117" s="79"/>
      <c r="B117" s="80"/>
      <c r="C117" s="80"/>
      <c r="D117" s="80"/>
      <c r="E117" s="80"/>
      <c r="F117" s="81"/>
      <c r="G117" s="527" t="s">
        <v>92</v>
      </c>
      <c r="H117" s="528"/>
      <c r="I117" s="528"/>
      <c r="J117" s="528"/>
      <c r="K117" s="528"/>
      <c r="L117" s="528"/>
      <c r="M117" s="528"/>
      <c r="N117" s="528"/>
      <c r="O117" s="528"/>
      <c r="P117" s="528"/>
      <c r="Q117" s="528"/>
      <c r="R117" s="528"/>
      <c r="S117" s="528"/>
      <c r="T117" s="528"/>
      <c r="U117" s="528"/>
      <c r="V117" s="528"/>
      <c r="W117" s="528"/>
      <c r="X117" s="528"/>
      <c r="Y117" s="528"/>
      <c r="Z117" s="528"/>
      <c r="AA117" s="528"/>
      <c r="AB117" s="558"/>
      <c r="AC117" s="559"/>
      <c r="AD117" s="559"/>
      <c r="AE117" s="560"/>
      <c r="AF117" s="527"/>
      <c r="AG117" s="528"/>
      <c r="AH117" s="528"/>
      <c r="AI117" s="528"/>
      <c r="AJ117" s="529"/>
    </row>
    <row r="118" spans="1:36" ht="20.25" customHeight="1">
      <c r="A118" s="79"/>
      <c r="B118" s="80"/>
      <c r="C118" s="80"/>
      <c r="D118" s="80"/>
      <c r="E118" s="80"/>
      <c r="F118" s="81"/>
      <c r="G118" s="527" t="s">
        <v>638</v>
      </c>
      <c r="H118" s="528"/>
      <c r="I118" s="528"/>
      <c r="J118" s="528"/>
      <c r="K118" s="528"/>
      <c r="L118" s="528"/>
      <c r="M118" s="528"/>
      <c r="N118" s="528"/>
      <c r="O118" s="528"/>
      <c r="P118" s="528"/>
      <c r="Q118" s="528"/>
      <c r="R118" s="528"/>
      <c r="S118" s="528"/>
      <c r="T118" s="528"/>
      <c r="U118" s="528"/>
      <c r="V118" s="528"/>
      <c r="W118" s="528"/>
      <c r="X118" s="528"/>
      <c r="Y118" s="528"/>
      <c r="Z118" s="528"/>
      <c r="AA118" s="528"/>
      <c r="AB118" s="558"/>
      <c r="AC118" s="559"/>
      <c r="AD118" s="559"/>
      <c r="AE118" s="560"/>
      <c r="AF118" s="527"/>
      <c r="AG118" s="528"/>
      <c r="AH118" s="528"/>
      <c r="AI118" s="528"/>
      <c r="AJ118" s="529"/>
    </row>
    <row r="119" spans="1:36" ht="23.25" customHeight="1">
      <c r="A119" s="79"/>
      <c r="B119" s="80"/>
      <c r="C119" s="80"/>
      <c r="D119" s="80"/>
      <c r="E119" s="80"/>
      <c r="F119" s="81"/>
      <c r="G119" s="562"/>
      <c r="H119" s="563"/>
      <c r="I119" s="563"/>
      <c r="J119" s="563"/>
      <c r="K119" s="563"/>
      <c r="L119" s="563"/>
      <c r="M119" s="563"/>
      <c r="N119" s="563"/>
      <c r="O119" s="563"/>
      <c r="P119" s="563"/>
      <c r="Q119" s="563"/>
      <c r="R119" s="563"/>
      <c r="S119" s="563"/>
      <c r="T119" s="563"/>
      <c r="U119" s="563"/>
      <c r="V119" s="563"/>
      <c r="W119" s="563"/>
      <c r="X119" s="563"/>
      <c r="Y119" s="563"/>
      <c r="Z119" s="563"/>
      <c r="AA119" s="563"/>
      <c r="AB119" s="672"/>
      <c r="AC119" s="673"/>
      <c r="AD119" s="673"/>
      <c r="AE119" s="674"/>
      <c r="AF119" s="614"/>
      <c r="AG119" s="615"/>
      <c r="AH119" s="615"/>
      <c r="AI119" s="615"/>
      <c r="AJ119" s="616"/>
    </row>
    <row r="120" spans="1:36" ht="26.25" customHeight="1">
      <c r="A120" s="79"/>
      <c r="B120" s="80"/>
      <c r="C120" s="80"/>
      <c r="D120" s="80"/>
      <c r="E120" s="80"/>
      <c r="F120" s="81"/>
      <c r="G120" s="408" t="s">
        <v>490</v>
      </c>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08"/>
      <c r="AE120" s="408"/>
      <c r="AF120" s="408"/>
      <c r="AG120" s="408"/>
      <c r="AH120" s="408"/>
      <c r="AI120" s="408"/>
      <c r="AJ120" s="409"/>
    </row>
    <row r="121" spans="1:41" ht="23.25" customHeight="1">
      <c r="A121" s="79"/>
      <c r="B121" s="80"/>
      <c r="C121" s="80"/>
      <c r="D121" s="80"/>
      <c r="E121" s="80"/>
      <c r="F121" s="81"/>
      <c r="G121" s="530" t="s">
        <v>639</v>
      </c>
      <c r="H121" s="530"/>
      <c r="I121" s="530"/>
      <c r="J121" s="530"/>
      <c r="K121" s="530"/>
      <c r="L121" s="530"/>
      <c r="M121" s="530"/>
      <c r="N121" s="530"/>
      <c r="O121" s="530"/>
      <c r="P121" s="530"/>
      <c r="Q121" s="530"/>
      <c r="R121" s="530"/>
      <c r="S121" s="530"/>
      <c r="T121" s="530"/>
      <c r="U121" s="530"/>
      <c r="V121" s="530"/>
      <c r="W121" s="530"/>
      <c r="X121" s="530"/>
      <c r="Y121" s="530"/>
      <c r="Z121" s="530"/>
      <c r="AA121" s="530"/>
      <c r="AB121" s="530"/>
      <c r="AC121" s="530"/>
      <c r="AD121" s="530"/>
      <c r="AE121" s="530"/>
      <c r="AF121" s="530"/>
      <c r="AG121" s="530"/>
      <c r="AH121" s="530"/>
      <c r="AI121" s="530"/>
      <c r="AJ121" s="531"/>
      <c r="AK121" s="58"/>
      <c r="AL121" s="58"/>
      <c r="AM121" s="58"/>
      <c r="AN121" s="58"/>
      <c r="AO121" s="58"/>
    </row>
    <row r="122" spans="1:41" ht="18.75" customHeight="1">
      <c r="A122" s="79"/>
      <c r="B122" s="80"/>
      <c r="C122" s="80"/>
      <c r="D122" s="80"/>
      <c r="E122" s="80"/>
      <c r="F122" s="81"/>
      <c r="G122" s="93" t="s">
        <v>640</v>
      </c>
      <c r="H122" s="58"/>
      <c r="I122" s="58"/>
      <c r="J122" s="58"/>
      <c r="K122" s="58"/>
      <c r="L122" s="58"/>
      <c r="M122" s="58"/>
      <c r="N122" s="58"/>
      <c r="O122" s="58"/>
      <c r="P122" s="58"/>
      <c r="Q122" s="58"/>
      <c r="R122" s="58"/>
      <c r="S122" s="58"/>
      <c r="T122" s="58"/>
      <c r="U122" s="58"/>
      <c r="V122" s="58"/>
      <c r="W122" s="58"/>
      <c r="X122" s="58"/>
      <c r="Y122" s="58"/>
      <c r="Z122" s="58"/>
      <c r="AA122" s="58"/>
      <c r="AB122" s="83"/>
      <c r="AC122" s="83"/>
      <c r="AD122" s="83"/>
      <c r="AE122" s="83"/>
      <c r="AF122" s="58"/>
      <c r="AG122" s="58"/>
      <c r="AH122" s="58"/>
      <c r="AI122" s="58"/>
      <c r="AJ122" s="48"/>
      <c r="AK122" s="528"/>
      <c r="AL122" s="528"/>
      <c r="AM122" s="528"/>
      <c r="AN122" s="528"/>
      <c r="AO122" s="528"/>
    </row>
    <row r="123" spans="1:41" ht="20.25" customHeight="1">
      <c r="A123" s="79"/>
      <c r="B123" s="80"/>
      <c r="C123" s="80"/>
      <c r="D123" s="80"/>
      <c r="E123" s="80"/>
      <c r="F123" s="81"/>
      <c r="G123" s="93" t="s">
        <v>641</v>
      </c>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48"/>
      <c r="AK123" s="528"/>
      <c r="AL123" s="528"/>
      <c r="AM123" s="528"/>
      <c r="AN123" s="528"/>
      <c r="AO123" s="528"/>
    </row>
    <row r="124" spans="1:41" ht="18" customHeight="1">
      <c r="A124" s="79"/>
      <c r="B124" s="80"/>
      <c r="C124" s="80"/>
      <c r="D124" s="80"/>
      <c r="E124" s="80"/>
      <c r="F124" s="81"/>
      <c r="G124" s="84" t="s">
        <v>642</v>
      </c>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48"/>
      <c r="AK124" s="528"/>
      <c r="AL124" s="528"/>
      <c r="AM124" s="528"/>
      <c r="AN124" s="528"/>
      <c r="AO124" s="528"/>
    </row>
    <row r="125" spans="1:36" ht="19.5" customHeight="1">
      <c r="A125" s="79"/>
      <c r="B125" s="80"/>
      <c r="C125" s="80"/>
      <c r="D125" s="80"/>
      <c r="E125" s="80"/>
      <c r="F125" s="81"/>
      <c r="G125" s="84" t="s">
        <v>643</v>
      </c>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48"/>
    </row>
    <row r="126" spans="1:36" ht="28.5" customHeight="1">
      <c r="A126" s="79"/>
      <c r="B126" s="80"/>
      <c r="C126" s="80"/>
      <c r="D126" s="80"/>
      <c r="E126" s="80"/>
      <c r="F126" s="81"/>
      <c r="G126" s="530" t="s">
        <v>1224</v>
      </c>
      <c r="H126" s="530"/>
      <c r="I126" s="530"/>
      <c r="J126" s="530"/>
      <c r="K126" s="530"/>
      <c r="L126" s="530"/>
      <c r="M126" s="530"/>
      <c r="N126" s="530"/>
      <c r="O126" s="530"/>
      <c r="P126" s="530"/>
      <c r="Q126" s="530"/>
      <c r="R126" s="530"/>
      <c r="S126" s="530"/>
      <c r="T126" s="530"/>
      <c r="U126" s="530"/>
      <c r="V126" s="530"/>
      <c r="W126" s="530"/>
      <c r="X126" s="530"/>
      <c r="Y126" s="530"/>
      <c r="Z126" s="530"/>
      <c r="AA126" s="530"/>
      <c r="AB126" s="530"/>
      <c r="AC126" s="530"/>
      <c r="AD126" s="530"/>
      <c r="AE126" s="530"/>
      <c r="AF126" s="530"/>
      <c r="AG126" s="530"/>
      <c r="AH126" s="530"/>
      <c r="AI126" s="530"/>
      <c r="AJ126" s="531"/>
    </row>
    <row r="127" spans="1:36" ht="16.5" customHeight="1">
      <c r="A127" s="79"/>
      <c r="B127" s="80"/>
      <c r="C127" s="80"/>
      <c r="D127" s="80"/>
      <c r="E127" s="80"/>
      <c r="F127" s="81"/>
      <c r="G127" s="93"/>
      <c r="H127" s="58"/>
      <c r="I127" s="58"/>
      <c r="J127" s="58"/>
      <c r="K127" s="58"/>
      <c r="L127" s="58"/>
      <c r="M127" s="58"/>
      <c r="N127" s="58"/>
      <c r="O127" s="58"/>
      <c r="P127" s="58"/>
      <c r="Q127" s="58"/>
      <c r="R127" s="58"/>
      <c r="S127" s="58"/>
      <c r="T127" s="58"/>
      <c r="U127" s="58"/>
      <c r="V127" s="58"/>
      <c r="W127" s="58"/>
      <c r="X127" s="58"/>
      <c r="Y127" s="58"/>
      <c r="Z127" s="58"/>
      <c r="AA127" s="58"/>
      <c r="AB127" s="83"/>
      <c r="AC127" s="83"/>
      <c r="AD127" s="83"/>
      <c r="AE127" s="83"/>
      <c r="AF127" s="58"/>
      <c r="AG127" s="58"/>
      <c r="AH127" s="58"/>
      <c r="AI127" s="58"/>
      <c r="AJ127" s="48"/>
    </row>
    <row r="128" spans="1:36" ht="16.5" customHeight="1">
      <c r="A128" s="79"/>
      <c r="B128" s="80"/>
      <c r="C128" s="80"/>
      <c r="D128" s="80"/>
      <c r="E128" s="80"/>
      <c r="F128" s="81"/>
      <c r="G128" s="93"/>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48"/>
    </row>
    <row r="129" spans="1:36" ht="16.5" customHeight="1">
      <c r="A129" s="87"/>
      <c r="B129" s="88"/>
      <c r="C129" s="88"/>
      <c r="D129" s="88"/>
      <c r="E129" s="88"/>
      <c r="F129" s="89"/>
      <c r="G129" s="101"/>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7"/>
    </row>
    <row r="130" spans="1:36" ht="26.25" customHeight="1">
      <c r="A130" s="552" t="s">
        <v>18</v>
      </c>
      <c r="B130" s="553"/>
      <c r="C130" s="553"/>
      <c r="D130" s="553"/>
      <c r="E130" s="553"/>
      <c r="F130" s="554"/>
      <c r="G130" s="552" t="s">
        <v>19</v>
      </c>
      <c r="H130" s="553"/>
      <c r="I130" s="553"/>
      <c r="J130" s="553"/>
      <c r="K130" s="593"/>
      <c r="L130" s="593"/>
      <c r="M130" s="593"/>
      <c r="N130" s="593"/>
      <c r="O130" s="593"/>
      <c r="P130" s="593"/>
      <c r="Q130" s="593"/>
      <c r="R130" s="593"/>
      <c r="S130" s="593"/>
      <c r="T130" s="593"/>
      <c r="U130" s="593"/>
      <c r="V130" s="593"/>
      <c r="W130" s="593"/>
      <c r="X130" s="593"/>
      <c r="Y130" s="593"/>
      <c r="Z130" s="593"/>
      <c r="AA130" s="594"/>
      <c r="AB130" s="632" t="s">
        <v>17</v>
      </c>
      <c r="AC130" s="632"/>
      <c r="AD130" s="632"/>
      <c r="AE130" s="632"/>
      <c r="AF130" s="593" t="s">
        <v>20</v>
      </c>
      <c r="AG130" s="593"/>
      <c r="AH130" s="593"/>
      <c r="AI130" s="593"/>
      <c r="AJ130" s="594"/>
    </row>
    <row r="131" spans="1:36" ht="16.5" customHeight="1">
      <c r="A131" s="569"/>
      <c r="B131" s="570"/>
      <c r="C131" s="570"/>
      <c r="D131" s="570"/>
      <c r="E131" s="570"/>
      <c r="F131" s="571"/>
      <c r="G131" s="555" t="s">
        <v>293</v>
      </c>
      <c r="H131" s="556"/>
      <c r="I131" s="556"/>
      <c r="J131" s="557"/>
      <c r="K131" s="103" t="s">
        <v>1229</v>
      </c>
      <c r="L131" s="50"/>
      <c r="M131" s="50"/>
      <c r="N131" s="50"/>
      <c r="O131" s="50"/>
      <c r="P131" s="50"/>
      <c r="Q131" s="50"/>
      <c r="R131" s="50"/>
      <c r="S131" s="50"/>
      <c r="T131" s="50"/>
      <c r="U131" s="50"/>
      <c r="V131" s="50"/>
      <c r="W131" s="50"/>
      <c r="X131" s="50"/>
      <c r="Y131" s="50"/>
      <c r="Z131" s="50"/>
      <c r="AA131" s="50"/>
      <c r="AB131" s="59"/>
      <c r="AC131" s="50"/>
      <c r="AD131" s="50"/>
      <c r="AE131" s="51"/>
      <c r="AF131" s="59"/>
      <c r="AG131" s="50"/>
      <c r="AH131" s="50"/>
      <c r="AI131" s="50"/>
      <c r="AJ131" s="51"/>
    </row>
    <row r="132" spans="1:36" ht="16.5" customHeight="1">
      <c r="A132" s="566" t="s">
        <v>491</v>
      </c>
      <c r="B132" s="567"/>
      <c r="C132" s="567"/>
      <c r="D132" s="567"/>
      <c r="E132" s="567"/>
      <c r="F132" s="568"/>
      <c r="G132" s="558" t="s">
        <v>492</v>
      </c>
      <c r="H132" s="559"/>
      <c r="I132" s="559"/>
      <c r="J132" s="560"/>
      <c r="K132" s="58" t="s">
        <v>1225</v>
      </c>
      <c r="L132" s="58"/>
      <c r="M132" s="589" t="s">
        <v>493</v>
      </c>
      <c r="N132" s="589"/>
      <c r="O132" s="589"/>
      <c r="P132" s="58" t="s">
        <v>494</v>
      </c>
      <c r="Q132" s="58"/>
      <c r="R132" s="58"/>
      <c r="S132" s="589" t="s">
        <v>495</v>
      </c>
      <c r="T132" s="589"/>
      <c r="U132" s="589"/>
      <c r="V132" s="589"/>
      <c r="W132" s="58" t="s">
        <v>496</v>
      </c>
      <c r="X132" s="58"/>
      <c r="Y132" s="58"/>
      <c r="Z132" s="58"/>
      <c r="AA132" s="58"/>
      <c r="AB132" s="43" t="s">
        <v>497</v>
      </c>
      <c r="AC132" s="58"/>
      <c r="AD132" s="58"/>
      <c r="AE132" s="48"/>
      <c r="AF132" s="600" t="s">
        <v>498</v>
      </c>
      <c r="AG132" s="601"/>
      <c r="AH132" s="601"/>
      <c r="AI132" s="601"/>
      <c r="AJ132" s="602"/>
    </row>
    <row r="133" spans="1:36" ht="16.5" customHeight="1">
      <c r="A133" s="566"/>
      <c r="B133" s="567"/>
      <c r="C133" s="567"/>
      <c r="D133" s="567"/>
      <c r="E133" s="567"/>
      <c r="F133" s="568"/>
      <c r="G133" s="43"/>
      <c r="H133" s="58"/>
      <c r="I133" s="58"/>
      <c r="J133" s="48"/>
      <c r="K133" s="58" t="s">
        <v>1178</v>
      </c>
      <c r="L133" s="58"/>
      <c r="M133" s="58"/>
      <c r="N133" s="58"/>
      <c r="O133" s="58"/>
      <c r="P133" s="58"/>
      <c r="Q133" s="58"/>
      <c r="R133" s="58"/>
      <c r="S133" s="58"/>
      <c r="T133" s="58"/>
      <c r="U133" s="58"/>
      <c r="V133" s="58"/>
      <c r="W133" s="58"/>
      <c r="X133" s="58"/>
      <c r="Y133" s="58"/>
      <c r="Z133" s="58"/>
      <c r="AA133" s="58"/>
      <c r="AB133" s="43" t="s">
        <v>499</v>
      </c>
      <c r="AC133" s="58"/>
      <c r="AD133" s="58"/>
      <c r="AE133" s="48"/>
      <c r="AF133" s="600" t="s">
        <v>500</v>
      </c>
      <c r="AG133" s="601"/>
      <c r="AH133" s="601"/>
      <c r="AI133" s="601"/>
      <c r="AJ133" s="602"/>
    </row>
    <row r="134" spans="1:36" ht="16.5" customHeight="1">
      <c r="A134" s="79"/>
      <c r="B134" s="80"/>
      <c r="C134" s="80"/>
      <c r="D134" s="80"/>
      <c r="E134" s="80"/>
      <c r="F134" s="81"/>
      <c r="G134" s="43"/>
      <c r="H134" s="58"/>
      <c r="I134" s="58"/>
      <c r="J134" s="48"/>
      <c r="K134" s="58" t="s">
        <v>644</v>
      </c>
      <c r="L134" s="58"/>
      <c r="M134" s="58"/>
      <c r="N134" s="58"/>
      <c r="O134" s="58"/>
      <c r="P134" s="58"/>
      <c r="Q134" s="58"/>
      <c r="R134" s="58"/>
      <c r="S134" s="58"/>
      <c r="T134" s="58"/>
      <c r="U134" s="58"/>
      <c r="V134" s="58"/>
      <c r="W134" s="58"/>
      <c r="X134" s="58"/>
      <c r="Y134" s="58"/>
      <c r="Z134" s="58"/>
      <c r="AA134" s="58"/>
      <c r="AB134" s="527" t="s">
        <v>847</v>
      </c>
      <c r="AC134" s="528"/>
      <c r="AD134" s="528"/>
      <c r="AE134" s="529"/>
      <c r="AF134" s="595" t="s">
        <v>501</v>
      </c>
      <c r="AG134" s="575"/>
      <c r="AH134" s="575"/>
      <c r="AI134" s="575"/>
      <c r="AJ134" s="596"/>
    </row>
    <row r="135" spans="1:36" ht="16.5" customHeight="1">
      <c r="A135" s="79"/>
      <c r="B135" s="80"/>
      <c r="C135" s="80"/>
      <c r="D135" s="80"/>
      <c r="E135" s="80"/>
      <c r="F135" s="81"/>
      <c r="G135" s="43"/>
      <c r="H135" s="58"/>
      <c r="I135" s="58"/>
      <c r="J135" s="48"/>
      <c r="K135" s="43" t="s">
        <v>93</v>
      </c>
      <c r="L135" s="58"/>
      <c r="M135" s="58"/>
      <c r="N135" s="58"/>
      <c r="O135" s="58"/>
      <c r="P135" s="58"/>
      <c r="Q135" s="58"/>
      <c r="R135" s="58"/>
      <c r="S135" s="58"/>
      <c r="T135" s="58"/>
      <c r="U135" s="58"/>
      <c r="V135" s="58"/>
      <c r="W135" s="58"/>
      <c r="X135" s="58"/>
      <c r="Y135" s="58"/>
      <c r="Z135" s="58"/>
      <c r="AA135" s="58"/>
      <c r="AB135" s="527"/>
      <c r="AC135" s="528"/>
      <c r="AD135" s="528"/>
      <c r="AE135" s="529"/>
      <c r="AF135" s="595"/>
      <c r="AG135" s="575"/>
      <c r="AH135" s="575"/>
      <c r="AI135" s="575"/>
      <c r="AJ135" s="596"/>
    </row>
    <row r="136" spans="1:36" ht="16.5" customHeight="1">
      <c r="A136" s="79"/>
      <c r="B136" s="80"/>
      <c r="C136" s="80"/>
      <c r="D136" s="80"/>
      <c r="E136" s="80"/>
      <c r="F136" s="81"/>
      <c r="G136" s="43"/>
      <c r="H136" s="58"/>
      <c r="I136" s="58"/>
      <c r="J136" s="48"/>
      <c r="K136" s="58" t="s">
        <v>1228</v>
      </c>
      <c r="L136" s="58"/>
      <c r="M136" s="58"/>
      <c r="N136" s="58"/>
      <c r="O136" s="58"/>
      <c r="P136" s="58"/>
      <c r="Q136" s="58"/>
      <c r="R136" s="58"/>
      <c r="S136" s="58"/>
      <c r="T136" s="58"/>
      <c r="U136" s="58"/>
      <c r="V136" s="58"/>
      <c r="W136" s="58"/>
      <c r="X136" s="58"/>
      <c r="Y136" s="58"/>
      <c r="Z136" s="58"/>
      <c r="AA136" s="58"/>
      <c r="AB136" s="527"/>
      <c r="AC136" s="528"/>
      <c r="AD136" s="528"/>
      <c r="AE136" s="529"/>
      <c r="AF136" s="38"/>
      <c r="AG136" s="39"/>
      <c r="AH136" s="39"/>
      <c r="AI136" s="39"/>
      <c r="AJ136" s="40"/>
    </row>
    <row r="137" spans="1:36" ht="16.5" customHeight="1">
      <c r="A137" s="79"/>
      <c r="B137" s="80"/>
      <c r="C137" s="80"/>
      <c r="D137" s="80"/>
      <c r="E137" s="80"/>
      <c r="F137" s="81"/>
      <c r="G137" s="43"/>
      <c r="H137" s="58"/>
      <c r="I137" s="58"/>
      <c r="J137" s="48"/>
      <c r="K137" s="58" t="s">
        <v>1230</v>
      </c>
      <c r="L137" s="58"/>
      <c r="M137" s="58"/>
      <c r="N137" s="58"/>
      <c r="O137" s="58"/>
      <c r="P137" s="58"/>
      <c r="Q137" s="58"/>
      <c r="R137" s="58"/>
      <c r="S137" s="58"/>
      <c r="T137" s="58"/>
      <c r="U137" s="58"/>
      <c r="V137" s="58"/>
      <c r="W137" s="58"/>
      <c r="X137" s="58"/>
      <c r="Y137" s="58"/>
      <c r="Z137" s="58"/>
      <c r="AA137" s="58"/>
      <c r="AB137" s="527"/>
      <c r="AC137" s="528"/>
      <c r="AD137" s="528"/>
      <c r="AE137" s="529"/>
      <c r="AF137" s="38"/>
      <c r="AG137" s="39"/>
      <c r="AH137" s="39"/>
      <c r="AI137" s="39"/>
      <c r="AJ137" s="40"/>
    </row>
    <row r="138" spans="1:36" ht="16.5" customHeight="1">
      <c r="A138" s="79"/>
      <c r="B138" s="80"/>
      <c r="C138" s="80"/>
      <c r="D138" s="80"/>
      <c r="E138" s="80"/>
      <c r="F138" s="81"/>
      <c r="G138" s="43"/>
      <c r="H138" s="58"/>
      <c r="I138" s="58"/>
      <c r="J138" s="48"/>
      <c r="K138" s="106" t="s">
        <v>502</v>
      </c>
      <c r="L138" s="50"/>
      <c r="M138" s="50"/>
      <c r="N138" s="50"/>
      <c r="O138" s="50"/>
      <c r="P138" s="50"/>
      <c r="Q138" s="50"/>
      <c r="R138" s="50"/>
      <c r="S138" s="50"/>
      <c r="T138" s="50"/>
      <c r="U138" s="50"/>
      <c r="V138" s="50"/>
      <c r="W138" s="50"/>
      <c r="X138" s="50"/>
      <c r="Y138" s="50"/>
      <c r="Z138" s="50"/>
      <c r="AA138" s="51"/>
      <c r="AB138" s="43" t="s">
        <v>503</v>
      </c>
      <c r="AC138" s="58"/>
      <c r="AD138" s="58"/>
      <c r="AE138" s="48"/>
      <c r="AF138" s="38" t="s">
        <v>504</v>
      </c>
      <c r="AG138" s="104"/>
      <c r="AH138" s="104"/>
      <c r="AI138" s="104"/>
      <c r="AJ138" s="105"/>
    </row>
    <row r="139" spans="1:36" ht="18" customHeight="1">
      <c r="A139" s="79"/>
      <c r="B139" s="80"/>
      <c r="C139" s="80"/>
      <c r="D139" s="80"/>
      <c r="E139" s="80"/>
      <c r="F139" s="81"/>
      <c r="G139" s="43"/>
      <c r="H139" s="58"/>
      <c r="I139" s="58"/>
      <c r="J139" s="48"/>
      <c r="K139" s="43" t="s">
        <v>1226</v>
      </c>
      <c r="L139" s="58"/>
      <c r="M139" s="58"/>
      <c r="N139" s="58"/>
      <c r="O139" s="58"/>
      <c r="P139" s="58"/>
      <c r="Q139" s="58"/>
      <c r="R139" s="58"/>
      <c r="S139" s="58"/>
      <c r="T139" s="58"/>
      <c r="U139" s="58"/>
      <c r="V139" s="58"/>
      <c r="W139" s="58"/>
      <c r="X139" s="58"/>
      <c r="Y139" s="58"/>
      <c r="Z139" s="58"/>
      <c r="AA139" s="48"/>
      <c r="AB139" s="43" t="s">
        <v>505</v>
      </c>
      <c r="AC139" s="58"/>
      <c r="AD139" s="58"/>
      <c r="AE139" s="48"/>
      <c r="AF139" s="43" t="s">
        <v>506</v>
      </c>
      <c r="AG139" s="58"/>
      <c r="AH139" s="58"/>
      <c r="AI139" s="58"/>
      <c r="AJ139" s="48"/>
    </row>
    <row r="140" spans="1:36" ht="20.25" customHeight="1">
      <c r="A140" s="79"/>
      <c r="B140" s="80"/>
      <c r="C140" s="80"/>
      <c r="D140" s="80"/>
      <c r="E140" s="80"/>
      <c r="F140" s="81"/>
      <c r="G140" s="43"/>
      <c r="H140" s="58"/>
      <c r="I140" s="58"/>
      <c r="J140" s="48"/>
      <c r="K140" s="43" t="s">
        <v>1227</v>
      </c>
      <c r="L140" s="58"/>
      <c r="M140" s="58"/>
      <c r="N140" s="58"/>
      <c r="O140" s="58"/>
      <c r="P140" s="58"/>
      <c r="Q140" s="58"/>
      <c r="R140" s="58"/>
      <c r="S140" s="58"/>
      <c r="T140" s="58"/>
      <c r="U140" s="58"/>
      <c r="V140" s="58"/>
      <c r="W140" s="107"/>
      <c r="X140" s="107"/>
      <c r="Y140" s="107"/>
      <c r="Z140" s="107"/>
      <c r="AA140" s="108"/>
      <c r="AB140" s="43" t="s">
        <v>507</v>
      </c>
      <c r="AC140" s="58"/>
      <c r="AD140" s="58"/>
      <c r="AE140" s="48"/>
      <c r="AF140" s="43" t="s">
        <v>508</v>
      </c>
      <c r="AG140" s="58"/>
      <c r="AH140" s="58"/>
      <c r="AI140" s="58"/>
      <c r="AJ140" s="48"/>
    </row>
    <row r="141" spans="1:36" ht="16.5" customHeight="1">
      <c r="A141" s="79"/>
      <c r="B141" s="80"/>
      <c r="C141" s="80"/>
      <c r="D141" s="80"/>
      <c r="E141" s="80"/>
      <c r="F141" s="81"/>
      <c r="G141" s="43"/>
      <c r="H141" s="58"/>
      <c r="I141" s="58"/>
      <c r="J141" s="48"/>
      <c r="K141" s="90" t="s">
        <v>644</v>
      </c>
      <c r="L141" s="58"/>
      <c r="M141" s="58"/>
      <c r="N141" s="58"/>
      <c r="O141" s="58"/>
      <c r="P141" s="58"/>
      <c r="Q141" s="58"/>
      <c r="R141" s="58"/>
      <c r="S141" s="58"/>
      <c r="T141" s="58"/>
      <c r="U141" s="58"/>
      <c r="V141" s="58"/>
      <c r="W141" s="58"/>
      <c r="X141" s="58"/>
      <c r="Y141" s="58"/>
      <c r="Z141" s="58"/>
      <c r="AA141" s="48"/>
      <c r="AB141" s="527"/>
      <c r="AC141" s="528"/>
      <c r="AD141" s="528"/>
      <c r="AE141" s="529"/>
      <c r="AF141" s="527" t="s">
        <v>509</v>
      </c>
      <c r="AG141" s="528"/>
      <c r="AH141" s="528"/>
      <c r="AI141" s="528"/>
      <c r="AJ141" s="529"/>
    </row>
    <row r="142" spans="1:36" ht="16.5" customHeight="1">
      <c r="A142" s="79"/>
      <c r="B142" s="80"/>
      <c r="C142" s="80"/>
      <c r="D142" s="80"/>
      <c r="E142" s="80"/>
      <c r="F142" s="81"/>
      <c r="G142" s="43"/>
      <c r="H142" s="58"/>
      <c r="I142" s="58"/>
      <c r="J142" s="48"/>
      <c r="K142" s="90" t="s">
        <v>510</v>
      </c>
      <c r="L142" s="58"/>
      <c r="M142" s="58"/>
      <c r="N142" s="58"/>
      <c r="O142" s="58"/>
      <c r="P142" s="58"/>
      <c r="Q142" s="58"/>
      <c r="R142" s="58"/>
      <c r="S142" s="58"/>
      <c r="T142" s="58"/>
      <c r="U142" s="58"/>
      <c r="V142" s="58"/>
      <c r="W142" s="58"/>
      <c r="X142" s="58"/>
      <c r="Y142" s="58"/>
      <c r="Z142" s="58"/>
      <c r="AA142" s="48"/>
      <c r="AB142" s="71"/>
      <c r="AC142" s="72"/>
      <c r="AD142" s="72"/>
      <c r="AE142" s="73"/>
      <c r="AF142" s="527"/>
      <c r="AG142" s="528"/>
      <c r="AH142" s="528"/>
      <c r="AI142" s="528"/>
      <c r="AJ142" s="529"/>
    </row>
    <row r="143" spans="1:36" ht="16.5" customHeight="1">
      <c r="A143" s="79"/>
      <c r="B143" s="80"/>
      <c r="C143" s="80"/>
      <c r="D143" s="80"/>
      <c r="E143" s="80"/>
      <c r="F143" s="81"/>
      <c r="G143" s="43"/>
      <c r="H143" s="58"/>
      <c r="I143" s="58"/>
      <c r="J143" s="48"/>
      <c r="K143" s="90" t="s">
        <v>645</v>
      </c>
      <c r="L143" s="58"/>
      <c r="M143" s="58"/>
      <c r="N143" s="58"/>
      <c r="O143" s="58"/>
      <c r="P143" s="58"/>
      <c r="Q143" s="58"/>
      <c r="R143" s="58"/>
      <c r="S143" s="58"/>
      <c r="T143" s="58"/>
      <c r="U143" s="58"/>
      <c r="V143" s="58"/>
      <c r="W143" s="58"/>
      <c r="X143" s="58"/>
      <c r="Y143" s="58"/>
      <c r="Z143" s="58"/>
      <c r="AA143" s="48"/>
      <c r="AB143" s="71"/>
      <c r="AC143" s="72"/>
      <c r="AD143" s="72"/>
      <c r="AE143" s="73"/>
      <c r="AF143" s="527"/>
      <c r="AG143" s="528"/>
      <c r="AH143" s="528"/>
      <c r="AI143" s="528"/>
      <c r="AJ143" s="529"/>
    </row>
    <row r="144" spans="1:36" ht="16.5" customHeight="1">
      <c r="A144" s="79"/>
      <c r="B144" s="80"/>
      <c r="C144" s="80"/>
      <c r="D144" s="80"/>
      <c r="E144" s="80"/>
      <c r="F144" s="81"/>
      <c r="G144" s="43"/>
      <c r="H144" s="58"/>
      <c r="I144" s="58"/>
      <c r="J144" s="48"/>
      <c r="K144" s="90" t="s">
        <v>1232</v>
      </c>
      <c r="L144" s="58"/>
      <c r="M144" s="58"/>
      <c r="N144" s="58"/>
      <c r="O144" s="58"/>
      <c r="P144" s="58"/>
      <c r="Q144" s="58"/>
      <c r="R144" s="58"/>
      <c r="S144" s="58"/>
      <c r="T144" s="58"/>
      <c r="U144" s="58"/>
      <c r="V144" s="58"/>
      <c r="W144" s="58"/>
      <c r="X144" s="58"/>
      <c r="Y144" s="58"/>
      <c r="Z144" s="58"/>
      <c r="AA144" s="48"/>
      <c r="AB144" s="71"/>
      <c r="AC144" s="72"/>
      <c r="AD144" s="72"/>
      <c r="AE144" s="73"/>
      <c r="AF144" s="527"/>
      <c r="AG144" s="528"/>
      <c r="AH144" s="528"/>
      <c r="AI144" s="528"/>
      <c r="AJ144" s="529"/>
    </row>
    <row r="145" spans="1:36" ht="16.5" customHeight="1">
      <c r="A145" s="79"/>
      <c r="B145" s="80"/>
      <c r="C145" s="80"/>
      <c r="D145" s="80"/>
      <c r="E145" s="80"/>
      <c r="F145" s="81"/>
      <c r="G145" s="45"/>
      <c r="H145" s="56"/>
      <c r="I145" s="56"/>
      <c r="J145" s="57"/>
      <c r="K145" s="411" t="s">
        <v>1231</v>
      </c>
      <c r="L145" s="56"/>
      <c r="M145" s="56"/>
      <c r="N145" s="56"/>
      <c r="O145" s="56"/>
      <c r="P145" s="56"/>
      <c r="Q145" s="56"/>
      <c r="R145" s="56"/>
      <c r="S145" s="56"/>
      <c r="T145" s="56"/>
      <c r="U145" s="56"/>
      <c r="V145" s="56"/>
      <c r="W145" s="56"/>
      <c r="X145" s="56"/>
      <c r="Y145" s="56"/>
      <c r="Z145" s="56"/>
      <c r="AA145" s="57"/>
      <c r="AB145" s="71"/>
      <c r="AC145" s="72"/>
      <c r="AD145" s="72"/>
      <c r="AE145" s="73"/>
      <c r="AF145" s="527"/>
      <c r="AG145" s="528"/>
      <c r="AH145" s="528"/>
      <c r="AI145" s="528"/>
      <c r="AJ145" s="529"/>
    </row>
    <row r="146" spans="1:36" ht="16.5" customHeight="1">
      <c r="A146" s="79"/>
      <c r="B146" s="80"/>
      <c r="C146" s="80"/>
      <c r="D146" s="80"/>
      <c r="E146" s="80"/>
      <c r="F146" s="81"/>
      <c r="G146" s="555" t="s">
        <v>511</v>
      </c>
      <c r="H146" s="556"/>
      <c r="I146" s="556"/>
      <c r="J146" s="557"/>
      <c r="K146" s="59" t="s">
        <v>1233</v>
      </c>
      <c r="L146" s="50"/>
      <c r="M146" s="50"/>
      <c r="N146" s="50"/>
      <c r="O146" s="50"/>
      <c r="P146" s="50"/>
      <c r="Q146" s="50"/>
      <c r="R146" s="50"/>
      <c r="S146" s="50"/>
      <c r="T146" s="50"/>
      <c r="U146" s="50"/>
      <c r="V146" s="50"/>
      <c r="W146" s="50"/>
      <c r="X146" s="50"/>
      <c r="Y146" s="50"/>
      <c r="Z146" s="50"/>
      <c r="AA146" s="50"/>
      <c r="AB146" s="527"/>
      <c r="AC146" s="528"/>
      <c r="AD146" s="528"/>
      <c r="AE146" s="529"/>
      <c r="AF146" s="613" t="s">
        <v>504</v>
      </c>
      <c r="AG146" s="605"/>
      <c r="AH146" s="605"/>
      <c r="AI146" s="605"/>
      <c r="AJ146" s="606"/>
    </row>
    <row r="147" spans="1:36" ht="16.5" customHeight="1">
      <c r="A147" s="79"/>
      <c r="B147" s="80"/>
      <c r="C147" s="80"/>
      <c r="D147" s="80"/>
      <c r="E147" s="80"/>
      <c r="F147" s="81"/>
      <c r="G147" s="558" t="s">
        <v>512</v>
      </c>
      <c r="H147" s="559"/>
      <c r="I147" s="559"/>
      <c r="J147" s="560"/>
      <c r="K147" s="43" t="s">
        <v>513</v>
      </c>
      <c r="L147" s="58"/>
      <c r="M147" s="58"/>
      <c r="N147" s="58"/>
      <c r="O147" s="58"/>
      <c r="P147" s="58"/>
      <c r="Q147" s="58"/>
      <c r="R147" s="58"/>
      <c r="S147" s="58"/>
      <c r="T147" s="58"/>
      <c r="U147" s="58"/>
      <c r="V147" s="58"/>
      <c r="W147" s="58"/>
      <c r="X147" s="58"/>
      <c r="Y147" s="58"/>
      <c r="Z147" s="58"/>
      <c r="AA147" s="58"/>
      <c r="AB147" s="527"/>
      <c r="AC147" s="528"/>
      <c r="AD147" s="528"/>
      <c r="AE147" s="529"/>
      <c r="AF147" s="595"/>
      <c r="AG147" s="575"/>
      <c r="AH147" s="575"/>
      <c r="AI147" s="575"/>
      <c r="AJ147" s="596"/>
    </row>
    <row r="148" spans="1:36" ht="16.5" customHeight="1">
      <c r="A148" s="79"/>
      <c r="B148" s="80"/>
      <c r="C148" s="80"/>
      <c r="D148" s="80"/>
      <c r="E148" s="80"/>
      <c r="F148" s="81"/>
      <c r="G148" s="558" t="s">
        <v>514</v>
      </c>
      <c r="H148" s="559"/>
      <c r="I148" s="559"/>
      <c r="J148" s="560"/>
      <c r="K148" s="90" t="s">
        <v>646</v>
      </c>
      <c r="L148" s="58"/>
      <c r="M148" s="58"/>
      <c r="N148" s="58"/>
      <c r="O148" s="58"/>
      <c r="P148" s="58"/>
      <c r="Q148" s="58"/>
      <c r="R148" s="58"/>
      <c r="S148" s="58"/>
      <c r="T148" s="58"/>
      <c r="U148" s="58"/>
      <c r="V148" s="58"/>
      <c r="W148" s="58"/>
      <c r="X148" s="58"/>
      <c r="Y148" s="58"/>
      <c r="Z148" s="58"/>
      <c r="AA148" s="58"/>
      <c r="AB148" s="71"/>
      <c r="AC148" s="72"/>
      <c r="AD148" s="72"/>
      <c r="AE148" s="73"/>
      <c r="AF148" s="527" t="s">
        <v>248</v>
      </c>
      <c r="AG148" s="528"/>
      <c r="AH148" s="528"/>
      <c r="AI148" s="528"/>
      <c r="AJ148" s="529"/>
    </row>
    <row r="149" spans="1:36" ht="16.5" customHeight="1">
      <c r="A149" s="79"/>
      <c r="B149" s="80"/>
      <c r="C149" s="80"/>
      <c r="D149" s="80"/>
      <c r="E149" s="80"/>
      <c r="F149" s="81"/>
      <c r="G149" s="43"/>
      <c r="H149" s="58"/>
      <c r="I149" s="58"/>
      <c r="J149" s="48"/>
      <c r="K149" s="90" t="s">
        <v>515</v>
      </c>
      <c r="L149" s="58"/>
      <c r="M149" s="58"/>
      <c r="N149" s="58"/>
      <c r="O149" s="58"/>
      <c r="P149" s="58"/>
      <c r="Q149" s="58"/>
      <c r="R149" s="58"/>
      <c r="S149" s="58"/>
      <c r="T149" s="58"/>
      <c r="U149" s="58"/>
      <c r="V149" s="58"/>
      <c r="W149" s="58"/>
      <c r="X149" s="58"/>
      <c r="Y149" s="58"/>
      <c r="Z149" s="58"/>
      <c r="AA149" s="58"/>
      <c r="AB149" s="71"/>
      <c r="AC149" s="72"/>
      <c r="AD149" s="72"/>
      <c r="AE149" s="73"/>
      <c r="AF149" s="527"/>
      <c r="AG149" s="528"/>
      <c r="AH149" s="528"/>
      <c r="AI149" s="528"/>
      <c r="AJ149" s="529"/>
    </row>
    <row r="150" spans="1:36" ht="16.5" customHeight="1">
      <c r="A150" s="79"/>
      <c r="B150" s="80"/>
      <c r="C150" s="80"/>
      <c r="D150" s="80"/>
      <c r="E150" s="80"/>
      <c r="F150" s="81"/>
      <c r="G150" s="43"/>
      <c r="H150" s="58"/>
      <c r="I150" s="58"/>
      <c r="J150" s="48"/>
      <c r="K150" s="90" t="s">
        <v>647</v>
      </c>
      <c r="L150" s="58"/>
      <c r="M150" s="58"/>
      <c r="N150" s="58"/>
      <c r="O150" s="58"/>
      <c r="P150" s="58"/>
      <c r="Q150" s="58"/>
      <c r="R150" s="58"/>
      <c r="S150" s="58"/>
      <c r="T150" s="58"/>
      <c r="U150" s="58"/>
      <c r="V150" s="58"/>
      <c r="W150" s="58"/>
      <c r="X150" s="58"/>
      <c r="Y150" s="58"/>
      <c r="Z150" s="58"/>
      <c r="AA150" s="58"/>
      <c r="AB150" s="71"/>
      <c r="AC150" s="72"/>
      <c r="AD150" s="72"/>
      <c r="AE150" s="73"/>
      <c r="AF150" s="527"/>
      <c r="AG150" s="528"/>
      <c r="AH150" s="528"/>
      <c r="AI150" s="528"/>
      <c r="AJ150" s="529"/>
    </row>
    <row r="151" spans="1:36" ht="16.5" customHeight="1">
      <c r="A151" s="79"/>
      <c r="B151" s="80"/>
      <c r="C151" s="80"/>
      <c r="D151" s="80"/>
      <c r="E151" s="80"/>
      <c r="F151" s="81"/>
      <c r="G151" s="43"/>
      <c r="H151" s="58"/>
      <c r="I151" s="58"/>
      <c r="J151" s="48"/>
      <c r="K151" s="90" t="s">
        <v>648</v>
      </c>
      <c r="L151" s="58"/>
      <c r="M151" s="58"/>
      <c r="N151" s="58"/>
      <c r="O151" s="58"/>
      <c r="P151" s="58"/>
      <c r="Q151" s="58"/>
      <c r="R151" s="58"/>
      <c r="S151" s="58"/>
      <c r="T151" s="58"/>
      <c r="U151" s="58"/>
      <c r="V151" s="58"/>
      <c r="W151" s="58"/>
      <c r="X151" s="58"/>
      <c r="Y151" s="58"/>
      <c r="Z151" s="58"/>
      <c r="AA151" s="58"/>
      <c r="AB151" s="71"/>
      <c r="AC151" s="72"/>
      <c r="AD151" s="72"/>
      <c r="AE151" s="73"/>
      <c r="AF151" s="527"/>
      <c r="AG151" s="528"/>
      <c r="AH151" s="528"/>
      <c r="AI151" s="528"/>
      <c r="AJ151" s="529"/>
    </row>
    <row r="152" spans="1:36" ht="16.5" customHeight="1">
      <c r="A152" s="79"/>
      <c r="B152" s="80"/>
      <c r="C152" s="80"/>
      <c r="D152" s="80"/>
      <c r="E152" s="80"/>
      <c r="F152" s="81"/>
      <c r="G152" s="43"/>
      <c r="H152" s="58"/>
      <c r="I152" s="58"/>
      <c r="J152" s="48"/>
      <c r="K152" s="90" t="s">
        <v>516</v>
      </c>
      <c r="L152" s="58"/>
      <c r="M152" s="58"/>
      <c r="N152" s="58"/>
      <c r="O152" s="58"/>
      <c r="P152" s="58"/>
      <c r="Q152" s="58"/>
      <c r="R152" s="58"/>
      <c r="S152" s="58"/>
      <c r="T152" s="58"/>
      <c r="U152" s="58"/>
      <c r="V152" s="58"/>
      <c r="W152" s="58"/>
      <c r="X152" s="58"/>
      <c r="Y152" s="58"/>
      <c r="Z152" s="58"/>
      <c r="AA152" s="58"/>
      <c r="AB152" s="71"/>
      <c r="AC152" s="72"/>
      <c r="AD152" s="72"/>
      <c r="AE152" s="73"/>
      <c r="AF152" s="527"/>
      <c r="AG152" s="528"/>
      <c r="AH152" s="528"/>
      <c r="AI152" s="528"/>
      <c r="AJ152" s="529"/>
    </row>
    <row r="153" spans="1:36" ht="16.5" customHeight="1">
      <c r="A153" s="79"/>
      <c r="B153" s="80"/>
      <c r="C153" s="80"/>
      <c r="D153" s="80"/>
      <c r="E153" s="80"/>
      <c r="F153" s="81"/>
      <c r="G153" s="43"/>
      <c r="H153" s="58"/>
      <c r="I153" s="58"/>
      <c r="J153" s="48"/>
      <c r="K153" s="90" t="s">
        <v>517</v>
      </c>
      <c r="L153" s="58"/>
      <c r="M153" s="58"/>
      <c r="N153" s="58"/>
      <c r="O153" s="58"/>
      <c r="P153" s="58"/>
      <c r="Q153" s="58"/>
      <c r="R153" s="58"/>
      <c r="S153" s="58"/>
      <c r="T153" s="58"/>
      <c r="U153" s="58"/>
      <c r="V153" s="58"/>
      <c r="W153" s="58"/>
      <c r="X153" s="58"/>
      <c r="Y153" s="58"/>
      <c r="Z153" s="58"/>
      <c r="AA153" s="58"/>
      <c r="AB153" s="71"/>
      <c r="AC153" s="72"/>
      <c r="AD153" s="72"/>
      <c r="AE153" s="73"/>
      <c r="AF153" s="527" t="s">
        <v>250</v>
      </c>
      <c r="AG153" s="528"/>
      <c r="AH153" s="528"/>
      <c r="AI153" s="528"/>
      <c r="AJ153" s="529"/>
    </row>
    <row r="154" spans="1:36" ht="16.5" customHeight="1">
      <c r="A154" s="79"/>
      <c r="B154" s="80"/>
      <c r="C154" s="80"/>
      <c r="D154" s="80"/>
      <c r="E154" s="80"/>
      <c r="F154" s="81"/>
      <c r="G154" s="43"/>
      <c r="H154" s="58"/>
      <c r="I154" s="58"/>
      <c r="J154" s="48"/>
      <c r="K154" s="90" t="s">
        <v>518</v>
      </c>
      <c r="L154" s="58"/>
      <c r="M154" s="58"/>
      <c r="N154" s="58"/>
      <c r="O154" s="58"/>
      <c r="P154" s="58"/>
      <c r="Q154" s="58"/>
      <c r="R154" s="58"/>
      <c r="S154" s="58"/>
      <c r="T154" s="58"/>
      <c r="U154" s="58"/>
      <c r="V154" s="58"/>
      <c r="W154" s="58"/>
      <c r="X154" s="58"/>
      <c r="Y154" s="58"/>
      <c r="Z154" s="58"/>
      <c r="AA154" s="58"/>
      <c r="AB154" s="71"/>
      <c r="AC154" s="72"/>
      <c r="AD154" s="72"/>
      <c r="AE154" s="73"/>
      <c r="AF154" s="527"/>
      <c r="AG154" s="528"/>
      <c r="AH154" s="528"/>
      <c r="AI154" s="528"/>
      <c r="AJ154" s="529"/>
    </row>
    <row r="155" spans="1:36" ht="16.5" customHeight="1">
      <c r="A155" s="79"/>
      <c r="B155" s="80"/>
      <c r="C155" s="80"/>
      <c r="D155" s="80"/>
      <c r="E155" s="80"/>
      <c r="F155" s="81"/>
      <c r="G155" s="45"/>
      <c r="H155" s="56"/>
      <c r="I155" s="56"/>
      <c r="J155" s="57"/>
      <c r="K155" s="696" t="s">
        <v>249</v>
      </c>
      <c r="L155" s="697"/>
      <c r="M155" s="697"/>
      <c r="N155" s="697"/>
      <c r="O155" s="697"/>
      <c r="P155" s="697"/>
      <c r="Q155" s="697"/>
      <c r="R155" s="697"/>
      <c r="S155" s="697"/>
      <c r="T155" s="697"/>
      <c r="U155" s="697"/>
      <c r="V155" s="697"/>
      <c r="W155" s="697"/>
      <c r="X155" s="697"/>
      <c r="Y155" s="697"/>
      <c r="Z155" s="697"/>
      <c r="AA155" s="698"/>
      <c r="AB155" s="75"/>
      <c r="AC155" s="76"/>
      <c r="AD155" s="76"/>
      <c r="AE155" s="77"/>
      <c r="AF155" s="614"/>
      <c r="AG155" s="615"/>
      <c r="AH155" s="615"/>
      <c r="AI155" s="615"/>
      <c r="AJ155" s="616"/>
    </row>
    <row r="156" spans="1:36" ht="16.5" customHeight="1">
      <c r="A156" s="79"/>
      <c r="B156" s="80"/>
      <c r="C156" s="80"/>
      <c r="D156" s="80"/>
      <c r="E156" s="80"/>
      <c r="F156" s="81"/>
      <c r="G156" s="617" t="s">
        <v>519</v>
      </c>
      <c r="H156" s="618"/>
      <c r="I156" s="618"/>
      <c r="J156" s="619"/>
      <c r="K156" s="109" t="s">
        <v>520</v>
      </c>
      <c r="L156" s="109"/>
      <c r="M156" s="109"/>
      <c r="N156" s="109"/>
      <c r="O156" s="109"/>
      <c r="P156" s="109"/>
      <c r="Q156" s="109"/>
      <c r="R156" s="109"/>
      <c r="S156" s="109"/>
      <c r="T156" s="109"/>
      <c r="U156" s="109"/>
      <c r="V156" s="109"/>
      <c r="W156" s="109"/>
      <c r="X156" s="109"/>
      <c r="Y156" s="109"/>
      <c r="Z156" s="109"/>
      <c r="AA156" s="110"/>
      <c r="AB156" s="34"/>
      <c r="AC156" s="34"/>
      <c r="AD156" s="34"/>
      <c r="AE156" s="35"/>
      <c r="AF156" s="38" t="s">
        <v>521</v>
      </c>
      <c r="AG156" s="72"/>
      <c r="AH156" s="72"/>
      <c r="AI156" s="72"/>
      <c r="AJ156" s="73"/>
    </row>
    <row r="157" spans="1:36" ht="16.5" customHeight="1">
      <c r="A157" s="79"/>
      <c r="B157" s="80"/>
      <c r="C157" s="80"/>
      <c r="D157" s="80"/>
      <c r="E157" s="80"/>
      <c r="F157" s="81"/>
      <c r="G157" s="638"/>
      <c r="H157" s="639"/>
      <c r="I157" s="639"/>
      <c r="J157" s="640"/>
      <c r="K157" s="91" t="s">
        <v>522</v>
      </c>
      <c r="L157" s="91"/>
      <c r="M157" s="91"/>
      <c r="N157" s="91"/>
      <c r="O157" s="91"/>
      <c r="P157" s="91"/>
      <c r="Q157" s="91"/>
      <c r="R157" s="91"/>
      <c r="S157" s="91"/>
      <c r="T157" s="91"/>
      <c r="U157" s="91"/>
      <c r="V157" s="91"/>
      <c r="W157" s="91"/>
      <c r="X157" s="91"/>
      <c r="Y157" s="91"/>
      <c r="Z157" s="91"/>
      <c r="AA157" s="92"/>
      <c r="AB157" s="39"/>
      <c r="AC157" s="39"/>
      <c r="AD157" s="39"/>
      <c r="AE157" s="40"/>
      <c r="AF157" s="38" t="s">
        <v>523</v>
      </c>
      <c r="AG157" s="72"/>
      <c r="AH157" s="72"/>
      <c r="AI157" s="72"/>
      <c r="AJ157" s="73"/>
    </row>
    <row r="158" spans="1:36" ht="16.5" customHeight="1">
      <c r="A158" s="79"/>
      <c r="B158" s="80"/>
      <c r="C158" s="80"/>
      <c r="D158" s="80"/>
      <c r="E158" s="80"/>
      <c r="F158" s="81"/>
      <c r="G158" s="638"/>
      <c r="H158" s="639"/>
      <c r="I158" s="639"/>
      <c r="J158" s="640"/>
      <c r="K158" s="91" t="s">
        <v>524</v>
      </c>
      <c r="L158" s="91"/>
      <c r="M158" s="91"/>
      <c r="N158" s="91"/>
      <c r="O158" s="91"/>
      <c r="P158" s="91"/>
      <c r="Q158" s="91"/>
      <c r="R158" s="91"/>
      <c r="S158" s="91"/>
      <c r="T158" s="91"/>
      <c r="U158" s="91"/>
      <c r="V158" s="91"/>
      <c r="W158" s="91"/>
      <c r="X158" s="91"/>
      <c r="Y158" s="91"/>
      <c r="Z158" s="91"/>
      <c r="AA158" s="92"/>
      <c r="AB158" s="527" t="s">
        <v>1240</v>
      </c>
      <c r="AC158" s="528"/>
      <c r="AD158" s="528"/>
      <c r="AE158" s="529"/>
      <c r="AF158" s="38" t="s">
        <v>525</v>
      </c>
      <c r="AG158" s="72"/>
      <c r="AH158" s="72"/>
      <c r="AI158" s="72"/>
      <c r="AJ158" s="73"/>
    </row>
    <row r="159" spans="1:36" ht="16.5" customHeight="1">
      <c r="A159" s="79"/>
      <c r="B159" s="80"/>
      <c r="C159" s="80"/>
      <c r="D159" s="80"/>
      <c r="E159" s="80"/>
      <c r="F159" s="81"/>
      <c r="G159" s="638"/>
      <c r="H159" s="639"/>
      <c r="I159" s="639"/>
      <c r="J159" s="640"/>
      <c r="K159" s="91" t="s">
        <v>526</v>
      </c>
      <c r="L159" s="91"/>
      <c r="M159" s="91"/>
      <c r="N159" s="91"/>
      <c r="O159" s="91"/>
      <c r="P159" s="91"/>
      <c r="Q159" s="91"/>
      <c r="R159" s="91"/>
      <c r="S159" s="91"/>
      <c r="T159" s="91"/>
      <c r="U159" s="91"/>
      <c r="V159" s="91"/>
      <c r="W159" s="91"/>
      <c r="X159" s="91"/>
      <c r="Y159" s="91"/>
      <c r="Z159" s="91"/>
      <c r="AA159" s="92"/>
      <c r="AB159" s="527"/>
      <c r="AC159" s="528"/>
      <c r="AD159" s="528"/>
      <c r="AE159" s="529"/>
      <c r="AF159" s="527" t="s">
        <v>1257</v>
      </c>
      <c r="AG159" s="528"/>
      <c r="AH159" s="528"/>
      <c r="AI159" s="528"/>
      <c r="AJ159" s="529"/>
    </row>
    <row r="160" spans="1:36" ht="16.5" customHeight="1">
      <c r="A160" s="79"/>
      <c r="B160" s="80"/>
      <c r="C160" s="80"/>
      <c r="D160" s="80"/>
      <c r="E160" s="80"/>
      <c r="F160" s="81"/>
      <c r="G160" s="111"/>
      <c r="H160" s="112"/>
      <c r="I160" s="112"/>
      <c r="J160" s="113"/>
      <c r="K160" s="527" t="s">
        <v>1234</v>
      </c>
      <c r="L160" s="528"/>
      <c r="M160" s="528"/>
      <c r="N160" s="528"/>
      <c r="O160" s="528"/>
      <c r="P160" s="528"/>
      <c r="Q160" s="528"/>
      <c r="R160" s="528"/>
      <c r="S160" s="528"/>
      <c r="T160" s="528"/>
      <c r="U160" s="528"/>
      <c r="V160" s="528"/>
      <c r="W160" s="528"/>
      <c r="X160" s="528"/>
      <c r="Y160" s="528"/>
      <c r="Z160" s="528"/>
      <c r="AA160" s="529"/>
      <c r="AB160" s="39"/>
      <c r="AC160" s="39"/>
      <c r="AD160" s="39"/>
      <c r="AE160" s="40"/>
      <c r="AF160" s="527"/>
      <c r="AG160" s="528"/>
      <c r="AH160" s="528"/>
      <c r="AI160" s="528"/>
      <c r="AJ160" s="529"/>
    </row>
    <row r="161" spans="1:36" ht="16.5" customHeight="1">
      <c r="A161" s="79"/>
      <c r="B161" s="80"/>
      <c r="C161" s="80"/>
      <c r="D161" s="80"/>
      <c r="E161" s="80"/>
      <c r="F161" s="81"/>
      <c r="G161" s="43"/>
      <c r="H161" s="58"/>
      <c r="I161" s="58"/>
      <c r="J161" s="48"/>
      <c r="K161" s="527"/>
      <c r="L161" s="528"/>
      <c r="M161" s="528"/>
      <c r="N161" s="528"/>
      <c r="O161" s="528"/>
      <c r="P161" s="528"/>
      <c r="Q161" s="528"/>
      <c r="R161" s="528"/>
      <c r="S161" s="528"/>
      <c r="T161" s="528"/>
      <c r="U161" s="528"/>
      <c r="V161" s="528"/>
      <c r="W161" s="528"/>
      <c r="X161" s="528"/>
      <c r="Y161" s="528"/>
      <c r="Z161" s="528"/>
      <c r="AA161" s="529"/>
      <c r="AB161" s="39"/>
      <c r="AC161" s="39"/>
      <c r="AD161" s="39"/>
      <c r="AE161" s="40"/>
      <c r="AF161" s="527"/>
      <c r="AG161" s="528"/>
      <c r="AH161" s="528"/>
      <c r="AI161" s="528"/>
      <c r="AJ161" s="529"/>
    </row>
    <row r="162" spans="1:36" ht="16.5" customHeight="1">
      <c r="A162" s="79"/>
      <c r="B162" s="80"/>
      <c r="C162" s="80"/>
      <c r="D162" s="80"/>
      <c r="E162" s="80"/>
      <c r="F162" s="81"/>
      <c r="G162" s="43"/>
      <c r="H162" s="58"/>
      <c r="I162" s="58"/>
      <c r="J162" s="48"/>
      <c r="K162" s="91" t="s">
        <v>649</v>
      </c>
      <c r="L162" s="91"/>
      <c r="M162" s="91"/>
      <c r="N162" s="91"/>
      <c r="O162" s="91"/>
      <c r="P162" s="91"/>
      <c r="Q162" s="91"/>
      <c r="R162" s="91"/>
      <c r="S162" s="91"/>
      <c r="T162" s="91"/>
      <c r="U162" s="91"/>
      <c r="V162" s="91"/>
      <c r="W162" s="91"/>
      <c r="X162" s="91"/>
      <c r="Y162" s="91"/>
      <c r="Z162" s="91"/>
      <c r="AA162" s="92"/>
      <c r="AB162" s="39"/>
      <c r="AC162" s="39"/>
      <c r="AD162" s="39"/>
      <c r="AE162" s="40"/>
      <c r="AF162" s="527"/>
      <c r="AG162" s="528"/>
      <c r="AH162" s="528"/>
      <c r="AI162" s="528"/>
      <c r="AJ162" s="529"/>
    </row>
    <row r="163" spans="1:36" ht="16.5" customHeight="1">
      <c r="A163" s="79"/>
      <c r="B163" s="80"/>
      <c r="C163" s="80"/>
      <c r="D163" s="80"/>
      <c r="E163" s="80"/>
      <c r="F163" s="81"/>
      <c r="G163" s="43"/>
      <c r="H163" s="58"/>
      <c r="I163" s="58"/>
      <c r="J163" s="48"/>
      <c r="K163" s="91" t="s">
        <v>650</v>
      </c>
      <c r="L163" s="91"/>
      <c r="M163" s="91"/>
      <c r="N163" s="91"/>
      <c r="O163" s="91"/>
      <c r="P163" s="91"/>
      <c r="Q163" s="91"/>
      <c r="R163" s="91"/>
      <c r="S163" s="91"/>
      <c r="T163" s="91"/>
      <c r="U163" s="91"/>
      <c r="V163" s="91"/>
      <c r="W163" s="91"/>
      <c r="X163" s="91"/>
      <c r="Y163" s="91"/>
      <c r="Z163" s="91"/>
      <c r="AA163" s="92"/>
      <c r="AB163" s="39"/>
      <c r="AC163" s="39"/>
      <c r="AD163" s="39"/>
      <c r="AE163" s="40"/>
      <c r="AF163" s="527"/>
      <c r="AG163" s="528"/>
      <c r="AH163" s="528"/>
      <c r="AI163" s="528"/>
      <c r="AJ163" s="529"/>
    </row>
    <row r="164" spans="1:36" ht="16.5" customHeight="1">
      <c r="A164" s="79"/>
      <c r="B164" s="80"/>
      <c r="C164" s="80"/>
      <c r="D164" s="80"/>
      <c r="E164" s="80"/>
      <c r="F164" s="81"/>
      <c r="G164" s="43"/>
      <c r="H164" s="58"/>
      <c r="I164" s="58"/>
      <c r="J164" s="48"/>
      <c r="K164" s="91" t="s">
        <v>651</v>
      </c>
      <c r="L164" s="91"/>
      <c r="M164" s="91"/>
      <c r="N164" s="91"/>
      <c r="O164" s="91"/>
      <c r="P164" s="91"/>
      <c r="Q164" s="91"/>
      <c r="R164" s="91"/>
      <c r="S164" s="91"/>
      <c r="T164" s="91"/>
      <c r="U164" s="91"/>
      <c r="V164" s="91"/>
      <c r="W164" s="91"/>
      <c r="X164" s="91"/>
      <c r="Y164" s="91"/>
      <c r="Z164" s="91"/>
      <c r="AA164" s="92"/>
      <c r="AB164" s="39"/>
      <c r="AC164" s="39"/>
      <c r="AD164" s="39"/>
      <c r="AE164" s="40"/>
      <c r="AF164" s="527"/>
      <c r="AG164" s="528"/>
      <c r="AH164" s="528"/>
      <c r="AI164" s="528"/>
      <c r="AJ164" s="529"/>
    </row>
    <row r="165" spans="1:36" ht="16.5" customHeight="1">
      <c r="A165" s="79"/>
      <c r="B165" s="80"/>
      <c r="C165" s="80"/>
      <c r="D165" s="80"/>
      <c r="E165" s="80"/>
      <c r="F165" s="81"/>
      <c r="G165" s="43"/>
      <c r="H165" s="58"/>
      <c r="I165" s="58"/>
      <c r="J165" s="48"/>
      <c r="K165" s="114" t="s">
        <v>652</v>
      </c>
      <c r="L165" s="114"/>
      <c r="M165" s="114"/>
      <c r="N165" s="114"/>
      <c r="O165" s="114"/>
      <c r="P165" s="114"/>
      <c r="Q165" s="114"/>
      <c r="R165" s="114"/>
      <c r="S165" s="114"/>
      <c r="T165" s="114"/>
      <c r="U165" s="114"/>
      <c r="V165" s="114"/>
      <c r="W165" s="114"/>
      <c r="X165" s="114"/>
      <c r="Y165" s="114"/>
      <c r="Z165" s="114"/>
      <c r="AA165" s="115"/>
      <c r="AB165" s="54"/>
      <c r="AC165" s="54"/>
      <c r="AD165" s="54"/>
      <c r="AE165" s="52"/>
      <c r="AF165" s="527"/>
      <c r="AG165" s="528"/>
      <c r="AH165" s="528"/>
      <c r="AI165" s="528"/>
      <c r="AJ165" s="529"/>
    </row>
    <row r="166" spans="1:36" ht="16.5" customHeight="1">
      <c r="A166" s="79"/>
      <c r="B166" s="80"/>
      <c r="C166" s="80"/>
      <c r="D166" s="80"/>
      <c r="E166" s="80"/>
      <c r="F166" s="81"/>
      <c r="G166" s="43"/>
      <c r="H166" s="58"/>
      <c r="I166" s="58"/>
      <c r="J166" s="48"/>
      <c r="K166" s="116" t="s">
        <v>560</v>
      </c>
      <c r="L166" s="109"/>
      <c r="M166" s="109"/>
      <c r="N166" s="109"/>
      <c r="O166" s="109"/>
      <c r="P166" s="109"/>
      <c r="Q166" s="109"/>
      <c r="R166" s="109"/>
      <c r="S166" s="109"/>
      <c r="T166" s="109"/>
      <c r="U166" s="109"/>
      <c r="V166" s="109"/>
      <c r="W166" s="109"/>
      <c r="X166" s="109"/>
      <c r="Y166" s="109"/>
      <c r="Z166" s="109"/>
      <c r="AA166" s="109"/>
      <c r="AB166" s="65"/>
      <c r="AC166" s="65"/>
      <c r="AD166" s="65"/>
      <c r="AE166" s="66"/>
      <c r="AF166" s="527"/>
      <c r="AG166" s="528"/>
      <c r="AH166" s="528"/>
      <c r="AI166" s="528"/>
      <c r="AJ166" s="529"/>
    </row>
    <row r="167" spans="1:36" ht="24.75" customHeight="1">
      <c r="A167" s="79"/>
      <c r="B167" s="80"/>
      <c r="C167" s="80"/>
      <c r="D167" s="80"/>
      <c r="E167" s="80"/>
      <c r="F167" s="81"/>
      <c r="G167" s="43"/>
      <c r="H167" s="58"/>
      <c r="I167" s="58"/>
      <c r="J167" s="48"/>
      <c r="K167" s="90" t="s">
        <v>561</v>
      </c>
      <c r="L167" s="91"/>
      <c r="M167" s="91"/>
      <c r="N167" s="91"/>
      <c r="O167" s="91"/>
      <c r="P167" s="91"/>
      <c r="Q167" s="91"/>
      <c r="R167" s="91"/>
      <c r="S167" s="91"/>
      <c r="T167" s="91"/>
      <c r="U167" s="91"/>
      <c r="V167" s="91"/>
      <c r="W167" s="91"/>
      <c r="X167" s="91"/>
      <c r="Y167" s="91"/>
      <c r="Z167" s="91"/>
      <c r="AA167" s="91"/>
      <c r="AB167" s="72"/>
      <c r="AC167" s="72"/>
      <c r="AD167" s="72"/>
      <c r="AE167" s="73"/>
      <c r="AF167" s="527" t="s">
        <v>564</v>
      </c>
      <c r="AG167" s="528"/>
      <c r="AH167" s="528"/>
      <c r="AI167" s="528"/>
      <c r="AJ167" s="529"/>
    </row>
    <row r="168" spans="1:36" ht="18" customHeight="1">
      <c r="A168" s="79"/>
      <c r="B168" s="80"/>
      <c r="C168" s="80"/>
      <c r="D168" s="80"/>
      <c r="E168" s="80"/>
      <c r="F168" s="81"/>
      <c r="G168" s="43"/>
      <c r="H168" s="58"/>
      <c r="I168" s="58"/>
      <c r="J168" s="48"/>
      <c r="K168" s="90" t="s">
        <v>562</v>
      </c>
      <c r="L168" s="91"/>
      <c r="M168" s="91"/>
      <c r="N168" s="91"/>
      <c r="O168" s="91"/>
      <c r="P168" s="91"/>
      <c r="Q168" s="91"/>
      <c r="R168" s="91"/>
      <c r="S168" s="91"/>
      <c r="T168" s="91"/>
      <c r="U168" s="91"/>
      <c r="V168" s="91"/>
      <c r="W168" s="91"/>
      <c r="X168" s="91"/>
      <c r="Y168" s="91"/>
      <c r="Z168" s="91"/>
      <c r="AA168" s="91"/>
      <c r="AB168" s="72"/>
      <c r="AC168" s="72"/>
      <c r="AD168" s="72"/>
      <c r="AE168" s="73"/>
      <c r="AF168" s="527"/>
      <c r="AG168" s="528"/>
      <c r="AH168" s="528"/>
      <c r="AI168" s="528"/>
      <c r="AJ168" s="529"/>
    </row>
    <row r="169" spans="1:36" ht="21.75" customHeight="1">
      <c r="A169" s="79"/>
      <c r="B169" s="80"/>
      <c r="C169" s="80"/>
      <c r="D169" s="80"/>
      <c r="E169" s="80"/>
      <c r="F169" s="81"/>
      <c r="G169" s="43"/>
      <c r="H169" s="58"/>
      <c r="I169" s="58"/>
      <c r="J169" s="48"/>
      <c r="K169" s="90" t="s">
        <v>563</v>
      </c>
      <c r="L169" s="91"/>
      <c r="M169" s="91"/>
      <c r="N169" s="91"/>
      <c r="O169" s="91"/>
      <c r="P169" s="91"/>
      <c r="Q169" s="91"/>
      <c r="R169" s="91"/>
      <c r="S169" s="91"/>
      <c r="T169" s="91"/>
      <c r="U169" s="91"/>
      <c r="V169" s="91"/>
      <c r="W169" s="91"/>
      <c r="X169" s="91"/>
      <c r="Y169" s="91"/>
      <c r="Z169" s="91"/>
      <c r="AA169" s="91"/>
      <c r="AB169" s="72"/>
      <c r="AC169" s="72"/>
      <c r="AD169" s="72"/>
      <c r="AE169" s="73"/>
      <c r="AF169" s="527"/>
      <c r="AG169" s="528"/>
      <c r="AH169" s="528"/>
      <c r="AI169" s="528"/>
      <c r="AJ169" s="529"/>
    </row>
    <row r="170" spans="1:36" ht="16.5" customHeight="1">
      <c r="A170" s="79"/>
      <c r="B170" s="80"/>
      <c r="C170" s="80"/>
      <c r="D170" s="80"/>
      <c r="E170" s="80"/>
      <c r="F170" s="81"/>
      <c r="G170" s="43"/>
      <c r="H170" s="58"/>
      <c r="I170" s="58"/>
      <c r="J170" s="48"/>
      <c r="K170" s="43" t="s">
        <v>264</v>
      </c>
      <c r="L170" s="58"/>
      <c r="M170" s="58"/>
      <c r="N170" s="58"/>
      <c r="O170" s="58"/>
      <c r="P170" s="58"/>
      <c r="Q170" s="58"/>
      <c r="R170" s="58"/>
      <c r="S170" s="58"/>
      <c r="T170" s="58"/>
      <c r="U170" s="58"/>
      <c r="V170" s="58"/>
      <c r="W170" s="58"/>
      <c r="X170" s="58"/>
      <c r="Y170" s="58"/>
      <c r="Z170" s="58"/>
      <c r="AA170" s="58"/>
      <c r="AB170" s="72"/>
      <c r="AC170" s="72"/>
      <c r="AD170" s="72"/>
      <c r="AE170" s="73"/>
      <c r="AF170" s="527" t="s">
        <v>1258</v>
      </c>
      <c r="AG170" s="528"/>
      <c r="AH170" s="528"/>
      <c r="AI170" s="528"/>
      <c r="AJ170" s="529"/>
    </row>
    <row r="171" spans="1:36" ht="26.25" customHeight="1">
      <c r="A171" s="79"/>
      <c r="B171" s="80"/>
      <c r="C171" s="80"/>
      <c r="D171" s="80"/>
      <c r="E171" s="80"/>
      <c r="F171" s="81"/>
      <c r="G171" s="43"/>
      <c r="H171" s="58"/>
      <c r="I171" s="58"/>
      <c r="J171" s="48"/>
      <c r="K171" s="90" t="s">
        <v>565</v>
      </c>
      <c r="L171" s="58"/>
      <c r="M171" s="58"/>
      <c r="N171" s="58"/>
      <c r="O171" s="58"/>
      <c r="P171" s="58"/>
      <c r="Q171" s="58"/>
      <c r="R171" s="58"/>
      <c r="S171" s="58"/>
      <c r="T171" s="58"/>
      <c r="U171" s="58"/>
      <c r="V171" s="58"/>
      <c r="W171" s="58"/>
      <c r="X171" s="58"/>
      <c r="Y171" s="58"/>
      <c r="Z171" s="58"/>
      <c r="AA171" s="58"/>
      <c r="AB171" s="72"/>
      <c r="AC171" s="72"/>
      <c r="AD171" s="72"/>
      <c r="AE171" s="73"/>
      <c r="AF171" s="527"/>
      <c r="AG171" s="528"/>
      <c r="AH171" s="528"/>
      <c r="AI171" s="528"/>
      <c r="AJ171" s="529"/>
    </row>
    <row r="172" spans="1:36" ht="16.5" customHeight="1">
      <c r="A172" s="79"/>
      <c r="B172" s="80"/>
      <c r="C172" s="80"/>
      <c r="D172" s="80"/>
      <c r="E172" s="80"/>
      <c r="F172" s="81"/>
      <c r="G172" s="43"/>
      <c r="H172" s="58"/>
      <c r="I172" s="58"/>
      <c r="J172" s="48"/>
      <c r="K172" s="90" t="s">
        <v>566</v>
      </c>
      <c r="L172" s="58"/>
      <c r="M172" s="58"/>
      <c r="N172" s="58"/>
      <c r="O172" s="58"/>
      <c r="P172" s="58"/>
      <c r="Q172" s="58"/>
      <c r="R172" s="58"/>
      <c r="S172" s="58"/>
      <c r="T172" s="58"/>
      <c r="U172" s="58"/>
      <c r="V172" s="58"/>
      <c r="W172" s="58"/>
      <c r="X172" s="58"/>
      <c r="Y172" s="58"/>
      <c r="Z172" s="58"/>
      <c r="AA172" s="58"/>
      <c r="AB172" s="72"/>
      <c r="AC172" s="72"/>
      <c r="AD172" s="72"/>
      <c r="AE172" s="73"/>
      <c r="AF172" s="527"/>
      <c r="AG172" s="528"/>
      <c r="AH172" s="528"/>
      <c r="AI172" s="528"/>
      <c r="AJ172" s="529"/>
    </row>
    <row r="173" spans="1:36" ht="16.5" customHeight="1">
      <c r="A173" s="79"/>
      <c r="B173" s="80"/>
      <c r="C173" s="80"/>
      <c r="D173" s="80"/>
      <c r="E173" s="80"/>
      <c r="F173" s="81"/>
      <c r="G173" s="45"/>
      <c r="H173" s="56"/>
      <c r="I173" s="56"/>
      <c r="J173" s="57"/>
      <c r="K173" s="412"/>
      <c r="L173" s="56"/>
      <c r="M173" s="56"/>
      <c r="N173" s="56"/>
      <c r="O173" s="56"/>
      <c r="P173" s="56"/>
      <c r="Q173" s="56"/>
      <c r="R173" s="56"/>
      <c r="S173" s="56"/>
      <c r="T173" s="56"/>
      <c r="U173" s="56"/>
      <c r="V173" s="56"/>
      <c r="W173" s="56"/>
      <c r="X173" s="56"/>
      <c r="Y173" s="56"/>
      <c r="Z173" s="56"/>
      <c r="AA173" s="56"/>
      <c r="AB173" s="76"/>
      <c r="AC173" s="76"/>
      <c r="AD173" s="76"/>
      <c r="AE173" s="77"/>
      <c r="AF173" s="614"/>
      <c r="AG173" s="615"/>
      <c r="AH173" s="615"/>
      <c r="AI173" s="615"/>
      <c r="AJ173" s="616"/>
    </row>
    <row r="174" spans="1:36" ht="16.5" customHeight="1">
      <c r="A174" s="79"/>
      <c r="B174" s="80"/>
      <c r="C174" s="80"/>
      <c r="D174" s="80"/>
      <c r="E174" s="80"/>
      <c r="F174" s="81"/>
      <c r="G174" s="59"/>
      <c r="H174" s="50"/>
      <c r="I174" s="50"/>
      <c r="J174" s="50"/>
      <c r="K174" s="413"/>
      <c r="L174" s="50"/>
      <c r="M174" s="50"/>
      <c r="N174" s="50"/>
      <c r="O174" s="50"/>
      <c r="P174" s="50"/>
      <c r="Q174" s="50"/>
      <c r="R174" s="50"/>
      <c r="S174" s="50"/>
      <c r="T174" s="50"/>
      <c r="U174" s="50"/>
      <c r="V174" s="50"/>
      <c r="W174" s="50"/>
      <c r="X174" s="50"/>
      <c r="Y174" s="50"/>
      <c r="Z174" s="50"/>
      <c r="AA174" s="50"/>
      <c r="AB174" s="65"/>
      <c r="AC174" s="65"/>
      <c r="AD174" s="65"/>
      <c r="AE174" s="65"/>
      <c r="AF174" s="50"/>
      <c r="AG174" s="50"/>
      <c r="AH174" s="50"/>
      <c r="AI174" s="50"/>
      <c r="AJ174" s="51"/>
    </row>
    <row r="175" spans="1:36" ht="16.5" customHeight="1">
      <c r="A175" s="79"/>
      <c r="B175" s="80"/>
      <c r="C175" s="80"/>
      <c r="D175" s="80"/>
      <c r="E175" s="80"/>
      <c r="F175" s="81"/>
      <c r="G175" s="117" t="s">
        <v>567</v>
      </c>
      <c r="H175" s="118"/>
      <c r="I175" s="118"/>
      <c r="J175" s="118"/>
      <c r="K175" s="118"/>
      <c r="L175" s="118"/>
      <c r="M175" s="58" t="s">
        <v>119</v>
      </c>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48"/>
    </row>
    <row r="176" spans="1:36" ht="16.5" customHeight="1">
      <c r="A176" s="79"/>
      <c r="B176" s="80"/>
      <c r="C176" s="80"/>
      <c r="D176" s="80"/>
      <c r="E176" s="80"/>
      <c r="F176" s="81"/>
      <c r="G176" s="90" t="s">
        <v>120</v>
      </c>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48"/>
    </row>
    <row r="177" spans="1:36" ht="16.5" customHeight="1">
      <c r="A177" s="79"/>
      <c r="B177" s="80"/>
      <c r="C177" s="80"/>
      <c r="D177" s="80"/>
      <c r="E177" s="80"/>
      <c r="F177" s="81"/>
      <c r="G177" s="117" t="s">
        <v>121</v>
      </c>
      <c r="H177" s="118"/>
      <c r="I177" s="118"/>
      <c r="J177" s="118"/>
      <c r="K177" s="118"/>
      <c r="L177" s="118"/>
      <c r="M177" s="118"/>
      <c r="N177" s="118"/>
      <c r="O177" s="118"/>
      <c r="P177" s="118"/>
      <c r="Q177" s="118"/>
      <c r="R177" s="118"/>
      <c r="S177" s="118"/>
      <c r="T177" s="118"/>
      <c r="U177" s="118"/>
      <c r="V177" s="118"/>
      <c r="W177" s="58"/>
      <c r="X177" s="58"/>
      <c r="Y177" s="58"/>
      <c r="Z177" s="58"/>
      <c r="AA177" s="58"/>
      <c r="AB177" s="58"/>
      <c r="AC177" s="58"/>
      <c r="AD177" s="58"/>
      <c r="AE177" s="58"/>
      <c r="AF177" s="58"/>
      <c r="AG177" s="58"/>
      <c r="AH177" s="58"/>
      <c r="AI177" s="58"/>
      <c r="AJ177" s="48"/>
    </row>
    <row r="178" spans="1:36" ht="16.5" customHeight="1">
      <c r="A178" s="79"/>
      <c r="B178" s="80"/>
      <c r="C178" s="80"/>
      <c r="D178" s="80"/>
      <c r="E178" s="80"/>
      <c r="F178" s="81"/>
      <c r="G178" s="43" t="s">
        <v>1420</v>
      </c>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48"/>
    </row>
    <row r="179" spans="1:36" ht="16.5" customHeight="1">
      <c r="A179" s="79"/>
      <c r="B179" s="80"/>
      <c r="C179" s="80"/>
      <c r="D179" s="80"/>
      <c r="E179" s="80"/>
      <c r="F179" s="81"/>
      <c r="G179" s="410" t="s">
        <v>122</v>
      </c>
      <c r="H179" s="118"/>
      <c r="I179" s="118"/>
      <c r="J179" s="118"/>
      <c r="K179" s="118"/>
      <c r="L179" s="118"/>
      <c r="M179" s="118"/>
      <c r="N179" s="118"/>
      <c r="O179" s="118"/>
      <c r="P179" s="58"/>
      <c r="Q179" s="58"/>
      <c r="R179" s="58"/>
      <c r="S179" s="58"/>
      <c r="T179" s="58"/>
      <c r="U179" s="58"/>
      <c r="V179" s="58"/>
      <c r="W179" s="58"/>
      <c r="X179" s="58"/>
      <c r="Y179" s="58"/>
      <c r="Z179" s="58"/>
      <c r="AA179" s="58"/>
      <c r="AB179" s="58"/>
      <c r="AC179" s="58"/>
      <c r="AD179" s="58"/>
      <c r="AE179" s="58"/>
      <c r="AF179" s="58"/>
      <c r="AG179" s="58"/>
      <c r="AH179" s="58"/>
      <c r="AI179" s="58"/>
      <c r="AJ179" s="48"/>
    </row>
    <row r="180" spans="1:36" ht="16.5" customHeight="1">
      <c r="A180" s="79"/>
      <c r="B180" s="80"/>
      <c r="C180" s="80"/>
      <c r="D180" s="80"/>
      <c r="E180" s="80"/>
      <c r="F180" s="81"/>
      <c r="G180" s="43" t="s">
        <v>253</v>
      </c>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48"/>
    </row>
    <row r="181" spans="1:36" ht="16.5" customHeight="1">
      <c r="A181" s="79"/>
      <c r="B181" s="80"/>
      <c r="C181" s="80"/>
      <c r="D181" s="80"/>
      <c r="E181" s="80"/>
      <c r="F181" s="81"/>
      <c r="G181" s="43" t="s">
        <v>254</v>
      </c>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48"/>
    </row>
    <row r="182" spans="1:36" ht="16.5" customHeight="1">
      <c r="A182" s="79"/>
      <c r="B182" s="80"/>
      <c r="C182" s="80"/>
      <c r="D182" s="80"/>
      <c r="E182" s="80"/>
      <c r="F182" s="81"/>
      <c r="G182" s="43" t="s">
        <v>123</v>
      </c>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48"/>
    </row>
    <row r="183" spans="1:36" ht="16.5" customHeight="1">
      <c r="A183" s="79"/>
      <c r="B183" s="80"/>
      <c r="C183" s="80"/>
      <c r="D183" s="80"/>
      <c r="E183" s="80"/>
      <c r="F183" s="81"/>
      <c r="G183" s="43" t="s">
        <v>124</v>
      </c>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48"/>
    </row>
    <row r="184" spans="1:36" ht="16.5" customHeight="1">
      <c r="A184" s="79"/>
      <c r="B184" s="80"/>
      <c r="C184" s="80"/>
      <c r="D184" s="80"/>
      <c r="E184" s="80"/>
      <c r="F184" s="81"/>
      <c r="G184" s="43" t="s">
        <v>125</v>
      </c>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48"/>
    </row>
    <row r="185" spans="1:36" ht="24.75" customHeight="1">
      <c r="A185" s="87"/>
      <c r="B185" s="88"/>
      <c r="C185" s="88"/>
      <c r="D185" s="88"/>
      <c r="E185" s="88"/>
      <c r="F185" s="89"/>
      <c r="G185" s="119" t="s">
        <v>126</v>
      </c>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56"/>
      <c r="AE185" s="56"/>
      <c r="AF185" s="56"/>
      <c r="AG185" s="56"/>
      <c r="AH185" s="56"/>
      <c r="AI185" s="56"/>
      <c r="AJ185" s="57"/>
    </row>
    <row r="186" spans="1:36" ht="27" customHeight="1">
      <c r="A186" s="552" t="s">
        <v>18</v>
      </c>
      <c r="B186" s="553"/>
      <c r="C186" s="553"/>
      <c r="D186" s="553"/>
      <c r="E186" s="553"/>
      <c r="F186" s="554"/>
      <c r="G186" s="552" t="s">
        <v>19</v>
      </c>
      <c r="H186" s="553"/>
      <c r="I186" s="553"/>
      <c r="J186" s="553"/>
      <c r="K186" s="553"/>
      <c r="L186" s="553"/>
      <c r="M186" s="553"/>
      <c r="N186" s="553"/>
      <c r="O186" s="553"/>
      <c r="P186" s="553"/>
      <c r="Q186" s="553"/>
      <c r="R186" s="553"/>
      <c r="S186" s="553"/>
      <c r="T186" s="553"/>
      <c r="U186" s="553"/>
      <c r="V186" s="553"/>
      <c r="W186" s="553"/>
      <c r="X186" s="553"/>
      <c r="Y186" s="553"/>
      <c r="Z186" s="553"/>
      <c r="AA186" s="554"/>
      <c r="AB186" s="532" t="s">
        <v>17</v>
      </c>
      <c r="AC186" s="532"/>
      <c r="AD186" s="532"/>
      <c r="AE186" s="532"/>
      <c r="AF186" s="552" t="s">
        <v>20</v>
      </c>
      <c r="AG186" s="553"/>
      <c r="AH186" s="553"/>
      <c r="AI186" s="553"/>
      <c r="AJ186" s="554"/>
    </row>
    <row r="187" spans="1:36" ht="16.5" customHeight="1">
      <c r="A187" s="102"/>
      <c r="B187" s="121"/>
      <c r="C187" s="121"/>
      <c r="D187" s="121"/>
      <c r="E187" s="121"/>
      <c r="F187" s="122"/>
      <c r="G187" s="142" t="s">
        <v>95</v>
      </c>
      <c r="H187" s="50"/>
      <c r="I187" s="50"/>
      <c r="J187" s="51"/>
      <c r="K187" s="59" t="s">
        <v>597</v>
      </c>
      <c r="L187" s="50"/>
      <c r="M187" s="50"/>
      <c r="N187" s="50"/>
      <c r="O187" s="50"/>
      <c r="P187" s="50"/>
      <c r="Q187" s="50"/>
      <c r="R187" s="50"/>
      <c r="S187" s="50"/>
      <c r="T187" s="50"/>
      <c r="U187" s="50"/>
      <c r="V187" s="50"/>
      <c r="W187" s="50"/>
      <c r="X187" s="50"/>
      <c r="Y187" s="50"/>
      <c r="Z187" s="50"/>
      <c r="AA187" s="50"/>
      <c r="AB187" s="59"/>
      <c r="AC187" s="50"/>
      <c r="AD187" s="50"/>
      <c r="AE187" s="51"/>
      <c r="AF187" s="549" t="s">
        <v>243</v>
      </c>
      <c r="AG187" s="550"/>
      <c r="AH187" s="550"/>
      <c r="AI187" s="550"/>
      <c r="AJ187" s="551"/>
    </row>
    <row r="188" spans="1:36" ht="16.5" customHeight="1">
      <c r="A188" s="566" t="s">
        <v>598</v>
      </c>
      <c r="B188" s="567"/>
      <c r="C188" s="567"/>
      <c r="D188" s="567"/>
      <c r="E188" s="567"/>
      <c r="F188" s="568"/>
      <c r="G188" s="43" t="s">
        <v>96</v>
      </c>
      <c r="H188" s="58"/>
      <c r="I188" s="58"/>
      <c r="J188" s="48"/>
      <c r="K188" s="43" t="s">
        <v>599</v>
      </c>
      <c r="L188" s="58"/>
      <c r="M188" s="58"/>
      <c r="N188" s="58"/>
      <c r="O188" s="58"/>
      <c r="P188" s="58"/>
      <c r="Q188" s="58"/>
      <c r="R188" s="58"/>
      <c r="S188" s="58"/>
      <c r="T188" s="58"/>
      <c r="U188" s="58"/>
      <c r="V188" s="58"/>
      <c r="W188" s="58"/>
      <c r="X188" s="58"/>
      <c r="Y188" s="58"/>
      <c r="Z188" s="58"/>
      <c r="AA188" s="58"/>
      <c r="AB188" s="43"/>
      <c r="AC188" s="58"/>
      <c r="AD188" s="58"/>
      <c r="AE188" s="48"/>
      <c r="AF188" s="284" t="s">
        <v>255</v>
      </c>
      <c r="AG188" s="285"/>
      <c r="AH188" s="39"/>
      <c r="AI188" s="39"/>
      <c r="AJ188" s="40"/>
    </row>
    <row r="189" spans="1:36" ht="16.5" customHeight="1">
      <c r="A189" s="566"/>
      <c r="B189" s="567"/>
      <c r="C189" s="567"/>
      <c r="D189" s="567"/>
      <c r="E189" s="567"/>
      <c r="F189" s="568"/>
      <c r="G189" s="43"/>
      <c r="H189" s="58"/>
      <c r="I189" s="58"/>
      <c r="J189" s="48"/>
      <c r="K189" s="43" t="s">
        <v>600</v>
      </c>
      <c r="L189" s="58"/>
      <c r="M189" s="58"/>
      <c r="N189" s="58"/>
      <c r="O189" s="58"/>
      <c r="P189" s="58"/>
      <c r="Q189" s="58"/>
      <c r="R189" s="58"/>
      <c r="S189" s="58"/>
      <c r="T189" s="58"/>
      <c r="U189" s="58"/>
      <c r="V189" s="58"/>
      <c r="W189" s="58"/>
      <c r="X189" s="58"/>
      <c r="Y189" s="58"/>
      <c r="Z189" s="58"/>
      <c r="AA189" s="58"/>
      <c r="AB189" s="43" t="s">
        <v>1259</v>
      </c>
      <c r="AC189" s="58"/>
      <c r="AD189" s="58"/>
      <c r="AE189" s="48"/>
      <c r="AF189" s="284" t="s">
        <v>256</v>
      </c>
      <c r="AG189" s="285"/>
      <c r="AH189" s="39"/>
      <c r="AI189" s="39"/>
      <c r="AJ189" s="40"/>
    </row>
    <row r="190" spans="1:36" ht="16.5" customHeight="1">
      <c r="A190" s="79"/>
      <c r="B190" s="80"/>
      <c r="C190" s="80"/>
      <c r="D190" s="80"/>
      <c r="E190" s="80"/>
      <c r="F190" s="81"/>
      <c r="G190" s="45"/>
      <c r="H190" s="56"/>
      <c r="I190" s="56"/>
      <c r="J190" s="57"/>
      <c r="K190" s="45" t="s">
        <v>601</v>
      </c>
      <c r="L190" s="56"/>
      <c r="M190" s="56"/>
      <c r="N190" s="56"/>
      <c r="O190" s="56"/>
      <c r="P190" s="56"/>
      <c r="Q190" s="56"/>
      <c r="R190" s="56"/>
      <c r="S190" s="56"/>
      <c r="T190" s="56"/>
      <c r="U190" s="56"/>
      <c r="V190" s="56"/>
      <c r="W190" s="56"/>
      <c r="X190" s="56"/>
      <c r="Y190" s="56"/>
      <c r="Z190" s="56"/>
      <c r="AA190" s="56"/>
      <c r="AB190" s="43"/>
      <c r="AC190" s="58"/>
      <c r="AD190" s="58"/>
      <c r="AE190" s="48"/>
      <c r="AF190" s="43" t="s">
        <v>257</v>
      </c>
      <c r="AG190" s="58"/>
      <c r="AH190" s="58"/>
      <c r="AI190" s="58"/>
      <c r="AJ190" s="48"/>
    </row>
    <row r="191" spans="1:36" ht="16.5" customHeight="1">
      <c r="A191" s="79"/>
      <c r="B191" s="80"/>
      <c r="C191" s="80"/>
      <c r="D191" s="80"/>
      <c r="E191" s="80"/>
      <c r="F191" s="81"/>
      <c r="G191" s="60" t="s">
        <v>97</v>
      </c>
      <c r="H191" s="123"/>
      <c r="I191" s="123"/>
      <c r="J191" s="61"/>
      <c r="K191" s="60" t="s">
        <v>602</v>
      </c>
      <c r="L191" s="123"/>
      <c r="M191" s="123"/>
      <c r="N191" s="123"/>
      <c r="O191" s="123"/>
      <c r="P191" s="123"/>
      <c r="Q191" s="123"/>
      <c r="R191" s="123"/>
      <c r="S191" s="123"/>
      <c r="T191" s="123"/>
      <c r="U191" s="123"/>
      <c r="V191" s="123"/>
      <c r="W191" s="123"/>
      <c r="X191" s="123"/>
      <c r="Y191" s="123"/>
      <c r="Z191" s="123"/>
      <c r="AA191" s="123"/>
      <c r="AB191" s="45"/>
      <c r="AC191" s="56"/>
      <c r="AD191" s="56"/>
      <c r="AE191" s="57"/>
      <c r="AF191" s="43" t="s">
        <v>258</v>
      </c>
      <c r="AG191" s="58"/>
      <c r="AH191" s="58"/>
      <c r="AI191" s="58"/>
      <c r="AJ191" s="48"/>
    </row>
    <row r="192" spans="1:36" ht="16.5" customHeight="1">
      <c r="A192" s="79"/>
      <c r="B192" s="80"/>
      <c r="C192" s="80"/>
      <c r="D192" s="80"/>
      <c r="E192" s="80"/>
      <c r="F192" s="81"/>
      <c r="G192" s="59" t="s">
        <v>1261</v>
      </c>
      <c r="H192" s="50"/>
      <c r="I192" s="50"/>
      <c r="J192" s="51"/>
      <c r="K192" s="59" t="s">
        <v>603</v>
      </c>
      <c r="L192" s="50"/>
      <c r="M192" s="50"/>
      <c r="N192" s="50"/>
      <c r="O192" s="50"/>
      <c r="P192" s="50"/>
      <c r="Q192" s="50"/>
      <c r="R192" s="50"/>
      <c r="S192" s="50"/>
      <c r="T192" s="50"/>
      <c r="U192" s="50"/>
      <c r="V192" s="50"/>
      <c r="W192" s="50"/>
      <c r="X192" s="50"/>
      <c r="Y192" s="50"/>
      <c r="Z192" s="50"/>
      <c r="AA192" s="51"/>
      <c r="AB192" s="59" t="s">
        <v>137</v>
      </c>
      <c r="AC192" s="50"/>
      <c r="AD192" s="50"/>
      <c r="AE192" s="51"/>
      <c r="AF192" s="58" t="s">
        <v>1260</v>
      </c>
      <c r="AG192" s="58"/>
      <c r="AH192" s="58"/>
      <c r="AI192" s="58"/>
      <c r="AJ192" s="48"/>
    </row>
    <row r="193" spans="1:36" ht="16.5" customHeight="1">
      <c r="A193" s="79"/>
      <c r="B193" s="80"/>
      <c r="C193" s="80"/>
      <c r="D193" s="80"/>
      <c r="E193" s="80"/>
      <c r="F193" s="81"/>
      <c r="G193" s="45" t="s">
        <v>96</v>
      </c>
      <c r="H193" s="56"/>
      <c r="I193" s="56"/>
      <c r="J193" s="57"/>
      <c r="K193" s="45"/>
      <c r="L193" s="56"/>
      <c r="M193" s="56"/>
      <c r="N193" s="56"/>
      <c r="O193" s="56"/>
      <c r="P193" s="56"/>
      <c r="Q193" s="56"/>
      <c r="R193" s="56"/>
      <c r="S193" s="56"/>
      <c r="T193" s="56"/>
      <c r="U193" s="56"/>
      <c r="V193" s="56"/>
      <c r="W193" s="56"/>
      <c r="X193" s="56"/>
      <c r="Y193" s="56"/>
      <c r="Z193" s="56"/>
      <c r="AA193" s="57"/>
      <c r="AB193" s="628" t="s">
        <v>1262</v>
      </c>
      <c r="AC193" s="629"/>
      <c r="AD193" s="629"/>
      <c r="AE193" s="630"/>
      <c r="AF193" s="58" t="s">
        <v>138</v>
      </c>
      <c r="AG193" s="58"/>
      <c r="AH193" s="58"/>
      <c r="AI193" s="58"/>
      <c r="AJ193" s="48"/>
    </row>
    <row r="194" spans="1:36" ht="16.5" customHeight="1">
      <c r="A194" s="79"/>
      <c r="B194" s="80"/>
      <c r="C194" s="80"/>
      <c r="D194" s="80"/>
      <c r="E194" s="80"/>
      <c r="F194" s="81"/>
      <c r="G194" s="59" t="s">
        <v>1264</v>
      </c>
      <c r="H194" s="50"/>
      <c r="I194" s="50"/>
      <c r="J194" s="51"/>
      <c r="K194" s="59" t="s">
        <v>653</v>
      </c>
      <c r="L194" s="50"/>
      <c r="M194" s="50"/>
      <c r="N194" s="50"/>
      <c r="O194" s="50"/>
      <c r="P194" s="50"/>
      <c r="Q194" s="50"/>
      <c r="R194" s="50"/>
      <c r="S194" s="50"/>
      <c r="T194" s="50"/>
      <c r="U194" s="50"/>
      <c r="V194" s="50"/>
      <c r="W194" s="50"/>
      <c r="X194" s="50"/>
      <c r="Y194" s="50"/>
      <c r="Z194" s="50"/>
      <c r="AA194" s="51"/>
      <c r="AB194" s="600" t="s">
        <v>1265</v>
      </c>
      <c r="AC194" s="626"/>
      <c r="AD194" s="626"/>
      <c r="AE194" s="627"/>
      <c r="AF194" s="58" t="s">
        <v>139</v>
      </c>
      <c r="AG194" s="58"/>
      <c r="AH194" s="58"/>
      <c r="AI194" s="58"/>
      <c r="AJ194" s="48"/>
    </row>
    <row r="195" spans="1:36" ht="16.5" customHeight="1">
      <c r="A195" s="79"/>
      <c r="B195" s="58"/>
      <c r="C195" s="80"/>
      <c r="D195" s="80"/>
      <c r="E195" s="80"/>
      <c r="F195" s="81"/>
      <c r="G195" s="43" t="s">
        <v>1267</v>
      </c>
      <c r="H195" s="58"/>
      <c r="I195" s="58"/>
      <c r="J195" s="48"/>
      <c r="K195" s="43" t="s">
        <v>655</v>
      </c>
      <c r="L195" s="58"/>
      <c r="M195" s="58"/>
      <c r="N195" s="58"/>
      <c r="O195" s="58"/>
      <c r="P195" s="58"/>
      <c r="Q195" s="58"/>
      <c r="R195" s="58"/>
      <c r="S195" s="58"/>
      <c r="T195" s="58"/>
      <c r="U195" s="58"/>
      <c r="V195" s="58"/>
      <c r="W195" s="58"/>
      <c r="X195" s="58"/>
      <c r="Y195" s="58"/>
      <c r="Z195" s="58"/>
      <c r="AA195" s="48"/>
      <c r="AB195" s="600" t="s">
        <v>1266</v>
      </c>
      <c r="AC195" s="626"/>
      <c r="AD195" s="626"/>
      <c r="AE195" s="627"/>
      <c r="AF195" s="58" t="s">
        <v>141</v>
      </c>
      <c r="AG195" s="58"/>
      <c r="AH195" s="58"/>
      <c r="AI195" s="58"/>
      <c r="AJ195" s="48"/>
    </row>
    <row r="196" spans="1:36" ht="16.5" customHeight="1">
      <c r="A196" s="79"/>
      <c r="B196" s="80"/>
      <c r="C196" s="80"/>
      <c r="D196" s="80"/>
      <c r="E196" s="80"/>
      <c r="F196" s="81"/>
      <c r="G196" s="45"/>
      <c r="H196" s="56"/>
      <c r="I196" s="56"/>
      <c r="J196" s="57"/>
      <c r="K196" s="45" t="s">
        <v>657</v>
      </c>
      <c r="L196" s="56"/>
      <c r="M196" s="56"/>
      <c r="N196" s="56"/>
      <c r="O196" s="56"/>
      <c r="P196" s="56"/>
      <c r="Q196" s="56"/>
      <c r="R196" s="56"/>
      <c r="S196" s="56"/>
      <c r="T196" s="56"/>
      <c r="U196" s="56"/>
      <c r="V196" s="56"/>
      <c r="W196" s="56"/>
      <c r="X196" s="56"/>
      <c r="Y196" s="56"/>
      <c r="Z196" s="56"/>
      <c r="AA196" s="56"/>
      <c r="AB196" s="623" t="s">
        <v>69</v>
      </c>
      <c r="AC196" s="624"/>
      <c r="AD196" s="624"/>
      <c r="AE196" s="625"/>
      <c r="AF196" s="43" t="s">
        <v>142</v>
      </c>
      <c r="AG196" s="58"/>
      <c r="AH196" s="58"/>
      <c r="AI196" s="58"/>
      <c r="AJ196" s="48"/>
    </row>
    <row r="197" spans="1:36" ht="16.5" customHeight="1">
      <c r="A197" s="79"/>
      <c r="B197" s="80"/>
      <c r="C197" s="80"/>
      <c r="D197" s="80"/>
      <c r="E197" s="80"/>
      <c r="F197" s="81"/>
      <c r="G197" s="59" t="s">
        <v>1263</v>
      </c>
      <c r="H197" s="50"/>
      <c r="I197" s="50"/>
      <c r="J197" s="51"/>
      <c r="K197" s="59" t="s">
        <v>140</v>
      </c>
      <c r="L197" s="50"/>
      <c r="M197" s="50"/>
      <c r="N197" s="50"/>
      <c r="O197" s="50"/>
      <c r="P197" s="50"/>
      <c r="Q197" s="50"/>
      <c r="R197" s="50"/>
      <c r="S197" s="50"/>
      <c r="T197" s="50"/>
      <c r="U197" s="50"/>
      <c r="V197" s="50"/>
      <c r="W197" s="50"/>
      <c r="X197" s="50"/>
      <c r="Y197" s="50"/>
      <c r="Z197" s="50"/>
      <c r="AA197" s="51"/>
      <c r="AB197" s="59"/>
      <c r="AC197" s="50"/>
      <c r="AD197" s="50"/>
      <c r="AE197" s="51"/>
      <c r="AF197" s="414" t="s">
        <v>654</v>
      </c>
      <c r="AG197" s="58"/>
      <c r="AH197" s="58"/>
      <c r="AI197" s="58"/>
      <c r="AJ197" s="48"/>
    </row>
    <row r="198" spans="1:36" ht="16.5" customHeight="1">
      <c r="A198" s="79"/>
      <c r="B198" s="80"/>
      <c r="C198" s="80"/>
      <c r="D198" s="80"/>
      <c r="E198" s="80"/>
      <c r="F198" s="81"/>
      <c r="G198" s="43" t="s">
        <v>1268</v>
      </c>
      <c r="H198" s="58"/>
      <c r="I198" s="58"/>
      <c r="J198" s="48"/>
      <c r="K198" s="43" t="s">
        <v>96</v>
      </c>
      <c r="L198" s="58"/>
      <c r="M198" s="58"/>
      <c r="N198" s="58"/>
      <c r="O198" s="58"/>
      <c r="P198" s="58"/>
      <c r="Q198" s="58"/>
      <c r="R198" s="58"/>
      <c r="S198" s="58"/>
      <c r="T198" s="58"/>
      <c r="U198" s="58"/>
      <c r="V198" s="58"/>
      <c r="W198" s="58"/>
      <c r="X198" s="58"/>
      <c r="Y198" s="58"/>
      <c r="Z198" s="58"/>
      <c r="AA198" s="48"/>
      <c r="AB198" s="600" t="s">
        <v>70</v>
      </c>
      <c r="AC198" s="626"/>
      <c r="AD198" s="626"/>
      <c r="AE198" s="627"/>
      <c r="AF198" s="84" t="s">
        <v>656</v>
      </c>
      <c r="AG198" s="58"/>
      <c r="AH198" s="58"/>
      <c r="AI198" s="58"/>
      <c r="AJ198" s="48"/>
    </row>
    <row r="199" spans="1:36" ht="16.5" customHeight="1">
      <c r="A199" s="79"/>
      <c r="B199" s="80"/>
      <c r="C199" s="80"/>
      <c r="D199" s="80"/>
      <c r="E199" s="80"/>
      <c r="F199" s="81"/>
      <c r="G199" s="45"/>
      <c r="H199" s="56"/>
      <c r="I199" s="56"/>
      <c r="J199" s="57"/>
      <c r="K199" s="45"/>
      <c r="L199" s="56"/>
      <c r="M199" s="56"/>
      <c r="N199" s="56"/>
      <c r="O199" s="56"/>
      <c r="P199" s="56"/>
      <c r="Q199" s="56"/>
      <c r="R199" s="56"/>
      <c r="S199" s="56"/>
      <c r="T199" s="56"/>
      <c r="U199" s="56"/>
      <c r="V199" s="56"/>
      <c r="W199" s="56"/>
      <c r="X199" s="56"/>
      <c r="Y199" s="56"/>
      <c r="Z199" s="56"/>
      <c r="AA199" s="57"/>
      <c r="AB199" s="607"/>
      <c r="AC199" s="608"/>
      <c r="AD199" s="608"/>
      <c r="AE199" s="609"/>
      <c r="AF199" s="45"/>
      <c r="AG199" s="56"/>
      <c r="AH199" s="56"/>
      <c r="AI199" s="56"/>
      <c r="AJ199" s="57"/>
    </row>
    <row r="200" spans="1:36" ht="27" customHeight="1">
      <c r="A200" s="79"/>
      <c r="B200" s="80"/>
      <c r="C200" s="80"/>
      <c r="D200" s="80"/>
      <c r="E200" s="80"/>
      <c r="F200" s="81"/>
      <c r="G200" s="540" t="s">
        <v>1269</v>
      </c>
      <c r="H200" s="541"/>
      <c r="I200" s="541"/>
      <c r="J200" s="541"/>
      <c r="K200" s="541"/>
      <c r="L200" s="541"/>
      <c r="M200" s="541"/>
      <c r="N200" s="541"/>
      <c r="O200" s="541"/>
      <c r="P200" s="541"/>
      <c r="Q200" s="541"/>
      <c r="R200" s="541"/>
      <c r="S200" s="541"/>
      <c r="T200" s="541"/>
      <c r="U200" s="541"/>
      <c r="V200" s="541"/>
      <c r="W200" s="541"/>
      <c r="X200" s="541"/>
      <c r="Y200" s="541"/>
      <c r="Z200" s="541"/>
      <c r="AA200" s="541"/>
      <c r="AB200" s="541"/>
      <c r="AC200" s="541"/>
      <c r="AD200" s="541"/>
      <c r="AE200" s="541"/>
      <c r="AF200" s="541"/>
      <c r="AG200" s="541"/>
      <c r="AH200" s="541"/>
      <c r="AI200" s="541"/>
      <c r="AJ200" s="542"/>
    </row>
    <row r="201" spans="1:36" ht="16.5" customHeight="1">
      <c r="A201" s="79"/>
      <c r="B201" s="80"/>
      <c r="C201" s="80"/>
      <c r="D201" s="80"/>
      <c r="E201" s="80"/>
      <c r="F201" s="81"/>
      <c r="G201" s="43" t="s">
        <v>658</v>
      </c>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48"/>
    </row>
    <row r="202" spans="1:36" ht="16.5" customHeight="1">
      <c r="A202" s="79"/>
      <c r="B202" s="80"/>
      <c r="C202" s="80"/>
      <c r="D202" s="80"/>
      <c r="E202" s="80"/>
      <c r="F202" s="81"/>
      <c r="G202" s="43" t="s">
        <v>1272</v>
      </c>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48"/>
    </row>
    <row r="203" spans="1:36" ht="16.5" customHeight="1">
      <c r="A203" s="79"/>
      <c r="B203" s="80"/>
      <c r="C203" s="80"/>
      <c r="D203" s="80"/>
      <c r="E203" s="80"/>
      <c r="F203" s="81"/>
      <c r="G203" s="90" t="s">
        <v>659</v>
      </c>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48"/>
    </row>
    <row r="204" spans="1:36" ht="16.5" customHeight="1">
      <c r="A204" s="79"/>
      <c r="B204" s="80"/>
      <c r="C204" s="80"/>
      <c r="D204" s="80"/>
      <c r="E204" s="80"/>
      <c r="F204" s="81"/>
      <c r="G204" s="43" t="s">
        <v>660</v>
      </c>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48"/>
    </row>
    <row r="205" spans="1:36" ht="16.5" customHeight="1">
      <c r="A205" s="79"/>
      <c r="B205" s="80"/>
      <c r="C205" s="80"/>
      <c r="D205" s="80"/>
      <c r="E205" s="80"/>
      <c r="F205" s="81"/>
      <c r="G205" s="90" t="s">
        <v>1270</v>
      </c>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48"/>
    </row>
    <row r="206" spans="1:36" ht="16.5" customHeight="1">
      <c r="A206" s="79"/>
      <c r="B206" s="80"/>
      <c r="C206" s="80"/>
      <c r="D206" s="80"/>
      <c r="E206" s="80"/>
      <c r="F206" s="81"/>
      <c r="G206" s="58" t="s">
        <v>1271</v>
      </c>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48"/>
    </row>
    <row r="207" spans="1:36" ht="16.5" customHeight="1">
      <c r="A207" s="79"/>
      <c r="B207" s="80"/>
      <c r="C207" s="80"/>
      <c r="D207" s="80"/>
      <c r="E207" s="80"/>
      <c r="F207" s="81"/>
      <c r="G207" s="43" t="s">
        <v>1421</v>
      </c>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48"/>
    </row>
    <row r="208" spans="1:36" ht="16.5" customHeight="1">
      <c r="A208" s="79"/>
      <c r="B208" s="80"/>
      <c r="C208" s="80"/>
      <c r="D208" s="80"/>
      <c r="E208" s="80"/>
      <c r="F208" s="81"/>
      <c r="G208" s="90" t="s">
        <v>1422</v>
      </c>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48"/>
    </row>
    <row r="209" spans="1:36" ht="16.5" customHeight="1">
      <c r="A209" s="87"/>
      <c r="B209" s="88"/>
      <c r="C209" s="88"/>
      <c r="D209" s="88"/>
      <c r="E209" s="88"/>
      <c r="F209" s="89"/>
      <c r="G209" s="45" t="s">
        <v>661</v>
      </c>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7"/>
    </row>
    <row r="210" ht="16.5" customHeight="1">
      <c r="A210" s="406"/>
    </row>
    <row r="211" spans="1:36" ht="26.25" customHeight="1">
      <c r="A211" s="415" t="s">
        <v>662</v>
      </c>
      <c r="B211" s="123"/>
      <c r="C211" s="123"/>
      <c r="D211" s="123"/>
      <c r="E211" s="123"/>
      <c r="F211" s="61"/>
      <c r="G211" s="60" t="s">
        <v>663</v>
      </c>
      <c r="H211" s="123"/>
      <c r="I211" s="123"/>
      <c r="J211" s="123"/>
      <c r="K211" s="123"/>
      <c r="L211" s="123"/>
      <c r="M211" s="123"/>
      <c r="N211" s="123"/>
      <c r="O211" s="123"/>
      <c r="P211" s="123"/>
      <c r="Q211" s="123"/>
      <c r="R211" s="123"/>
      <c r="S211" s="123"/>
      <c r="T211" s="123"/>
      <c r="U211" s="123"/>
      <c r="V211" s="123"/>
      <c r="W211" s="123"/>
      <c r="X211" s="123"/>
      <c r="Y211" s="123"/>
      <c r="Z211" s="123"/>
      <c r="AA211" s="61"/>
      <c r="AB211" s="60" t="s">
        <v>664</v>
      </c>
      <c r="AC211" s="123"/>
      <c r="AD211" s="123"/>
      <c r="AE211" s="61"/>
      <c r="AF211" s="60"/>
      <c r="AG211" s="123"/>
      <c r="AH211" s="123"/>
      <c r="AI211" s="123"/>
      <c r="AJ211" s="61"/>
    </row>
    <row r="212" ht="16.5" customHeight="1">
      <c r="A212" s="406"/>
    </row>
    <row r="213" ht="16.5" customHeight="1">
      <c r="A213" s="406" t="s">
        <v>214</v>
      </c>
    </row>
    <row r="214" spans="1:36" ht="16.5" customHeight="1">
      <c r="A214" s="552" t="s">
        <v>18</v>
      </c>
      <c r="B214" s="553"/>
      <c r="C214" s="553"/>
      <c r="D214" s="553"/>
      <c r="E214" s="553"/>
      <c r="F214" s="554"/>
      <c r="G214" s="552" t="s">
        <v>19</v>
      </c>
      <c r="H214" s="553"/>
      <c r="I214" s="553"/>
      <c r="J214" s="553"/>
      <c r="K214" s="553"/>
      <c r="L214" s="553"/>
      <c r="M214" s="553"/>
      <c r="N214" s="553"/>
      <c r="O214" s="553"/>
      <c r="P214" s="553"/>
      <c r="Q214" s="553"/>
      <c r="R214" s="553"/>
      <c r="S214" s="553"/>
      <c r="T214" s="553"/>
      <c r="U214" s="553"/>
      <c r="V214" s="553"/>
      <c r="W214" s="553"/>
      <c r="X214" s="553"/>
      <c r="Y214" s="553"/>
      <c r="Z214" s="553"/>
      <c r="AA214" s="554"/>
      <c r="AB214" s="532" t="s">
        <v>17</v>
      </c>
      <c r="AC214" s="532"/>
      <c r="AD214" s="532"/>
      <c r="AE214" s="532"/>
      <c r="AF214" s="552" t="s">
        <v>20</v>
      </c>
      <c r="AG214" s="553"/>
      <c r="AH214" s="553"/>
      <c r="AI214" s="553"/>
      <c r="AJ214" s="554"/>
    </row>
    <row r="215" spans="1:36" ht="16.5" customHeight="1">
      <c r="A215" s="617" t="s">
        <v>665</v>
      </c>
      <c r="B215" s="618"/>
      <c r="C215" s="618"/>
      <c r="D215" s="618"/>
      <c r="E215" s="618"/>
      <c r="F215" s="619"/>
      <c r="G215" s="58" t="s">
        <v>666</v>
      </c>
      <c r="H215" s="58"/>
      <c r="I215" s="58"/>
      <c r="J215" s="58"/>
      <c r="K215" s="58"/>
      <c r="L215" s="58"/>
      <c r="M215" s="58"/>
      <c r="N215" s="58"/>
      <c r="O215" s="58"/>
      <c r="P215" s="58"/>
      <c r="Q215" s="58"/>
      <c r="R215" s="58"/>
      <c r="S215" s="58"/>
      <c r="T215" s="58"/>
      <c r="U215" s="58"/>
      <c r="V215" s="58"/>
      <c r="W215" s="58"/>
      <c r="X215" s="58"/>
      <c r="Y215" s="58"/>
      <c r="Z215" s="58"/>
      <c r="AA215" s="58"/>
      <c r="AB215" s="59" t="s">
        <v>148</v>
      </c>
      <c r="AC215" s="50"/>
      <c r="AD215" s="50"/>
      <c r="AE215" s="51"/>
      <c r="AF215" s="59" t="s">
        <v>149</v>
      </c>
      <c r="AG215" s="50"/>
      <c r="AH215" s="50"/>
      <c r="AI215" s="50"/>
      <c r="AJ215" s="51"/>
    </row>
    <row r="216" spans="1:36" ht="16.5" customHeight="1">
      <c r="A216" s="620"/>
      <c r="B216" s="621"/>
      <c r="C216" s="621"/>
      <c r="D216" s="621"/>
      <c r="E216" s="621"/>
      <c r="F216" s="622"/>
      <c r="G216" s="58"/>
      <c r="H216" s="58"/>
      <c r="I216" s="58"/>
      <c r="J216" s="58"/>
      <c r="K216" s="58"/>
      <c r="L216" s="58"/>
      <c r="M216" s="58"/>
      <c r="N216" s="58"/>
      <c r="O216" s="58"/>
      <c r="P216" s="58"/>
      <c r="Q216" s="58"/>
      <c r="R216" s="58"/>
      <c r="S216" s="58"/>
      <c r="T216" s="58"/>
      <c r="U216" s="58"/>
      <c r="V216" s="58"/>
      <c r="W216" s="58"/>
      <c r="X216" s="58"/>
      <c r="Y216" s="58"/>
      <c r="Z216" s="58"/>
      <c r="AA216" s="58"/>
      <c r="AB216" s="45" t="s">
        <v>150</v>
      </c>
      <c r="AC216" s="56"/>
      <c r="AD216" s="56"/>
      <c r="AE216" s="57"/>
      <c r="AF216" s="688" t="s">
        <v>244</v>
      </c>
      <c r="AG216" s="689"/>
      <c r="AH216" s="689"/>
      <c r="AI216" s="689"/>
      <c r="AJ216" s="48"/>
    </row>
    <row r="217" spans="1:36" ht="16.5" customHeight="1">
      <c r="A217" s="617" t="s">
        <v>151</v>
      </c>
      <c r="B217" s="618"/>
      <c r="C217" s="618"/>
      <c r="D217" s="618"/>
      <c r="E217" s="618"/>
      <c r="F217" s="618"/>
      <c r="G217" s="59" t="s">
        <v>152</v>
      </c>
      <c r="H217" s="50"/>
      <c r="I217" s="50"/>
      <c r="J217" s="50"/>
      <c r="K217" s="50"/>
      <c r="L217" s="50"/>
      <c r="M217" s="50"/>
      <c r="N217" s="50"/>
      <c r="O217" s="50"/>
      <c r="P217" s="50"/>
      <c r="Q217" s="50"/>
      <c r="R217" s="50"/>
      <c r="S217" s="50"/>
      <c r="T217" s="50"/>
      <c r="U217" s="50"/>
      <c r="V217" s="50"/>
      <c r="W217" s="50"/>
      <c r="X217" s="50"/>
      <c r="Y217" s="50"/>
      <c r="Z217" s="50"/>
      <c r="AA217" s="51"/>
      <c r="AB217" s="50" t="s">
        <v>153</v>
      </c>
      <c r="AC217" s="50"/>
      <c r="AD217" s="50"/>
      <c r="AE217" s="50"/>
      <c r="AF217" s="59" t="s">
        <v>154</v>
      </c>
      <c r="AG217" s="50"/>
      <c r="AH217" s="50"/>
      <c r="AI217" s="50"/>
      <c r="AJ217" s="51"/>
    </row>
    <row r="218" spans="1:36" ht="16.5" customHeight="1">
      <c r="A218" s="643"/>
      <c r="B218" s="639"/>
      <c r="C218" s="639"/>
      <c r="D218" s="639"/>
      <c r="E218" s="639"/>
      <c r="F218" s="639"/>
      <c r="G218" s="43" t="s">
        <v>155</v>
      </c>
      <c r="H218" s="58"/>
      <c r="I218" s="58"/>
      <c r="J218" s="58"/>
      <c r="K218" s="58"/>
      <c r="L218" s="58"/>
      <c r="M218" s="58"/>
      <c r="N218" s="58"/>
      <c r="O218" s="58"/>
      <c r="P218" s="58"/>
      <c r="Q218" s="58"/>
      <c r="R218" s="58"/>
      <c r="S218" s="58"/>
      <c r="T218" s="58"/>
      <c r="U218" s="58"/>
      <c r="V218" s="58"/>
      <c r="W218" s="58"/>
      <c r="X218" s="58"/>
      <c r="Y218" s="58"/>
      <c r="Z218" s="58"/>
      <c r="AA218" s="48"/>
      <c r="AB218" s="58"/>
      <c r="AC218" s="58"/>
      <c r="AD218" s="58"/>
      <c r="AE218" s="58"/>
      <c r="AF218" s="690" t="s">
        <v>244</v>
      </c>
      <c r="AG218" s="691"/>
      <c r="AH218" s="691"/>
      <c r="AI218" s="691"/>
      <c r="AJ218" s="48"/>
    </row>
    <row r="219" spans="1:36" ht="16.5" customHeight="1">
      <c r="A219" s="638"/>
      <c r="B219" s="639"/>
      <c r="C219" s="639"/>
      <c r="D219" s="639"/>
      <c r="E219" s="639"/>
      <c r="F219" s="639"/>
      <c r="G219" s="43" t="s">
        <v>156</v>
      </c>
      <c r="H219" s="58"/>
      <c r="I219" s="58"/>
      <c r="J219" s="58"/>
      <c r="K219" s="58"/>
      <c r="L219" s="58"/>
      <c r="M219" s="58"/>
      <c r="N219" s="58"/>
      <c r="O219" s="58"/>
      <c r="P219" s="58"/>
      <c r="Q219" s="58"/>
      <c r="R219" s="58"/>
      <c r="S219" s="58"/>
      <c r="T219" s="58"/>
      <c r="U219" s="58"/>
      <c r="V219" s="58"/>
      <c r="W219" s="58"/>
      <c r="X219" s="58"/>
      <c r="Y219" s="58"/>
      <c r="Z219" s="58"/>
      <c r="AA219" s="48"/>
      <c r="AB219" s="58" t="s">
        <v>157</v>
      </c>
      <c r="AC219" s="58"/>
      <c r="AD219" s="58"/>
      <c r="AE219" s="58"/>
      <c r="AF219" s="43"/>
      <c r="AG219" s="58"/>
      <c r="AH219" s="58"/>
      <c r="AI219" s="58"/>
      <c r="AJ219" s="48"/>
    </row>
    <row r="220" spans="1:36" ht="16.5" customHeight="1">
      <c r="A220" s="620"/>
      <c r="B220" s="621"/>
      <c r="C220" s="621"/>
      <c r="D220" s="621"/>
      <c r="E220" s="621"/>
      <c r="F220" s="621"/>
      <c r="G220" s="45" t="s">
        <v>158</v>
      </c>
      <c r="H220" s="56"/>
      <c r="I220" s="56"/>
      <c r="J220" s="56"/>
      <c r="K220" s="56"/>
      <c r="L220" s="56"/>
      <c r="M220" s="56"/>
      <c r="N220" s="56"/>
      <c r="O220" s="56"/>
      <c r="P220" s="56"/>
      <c r="Q220" s="56"/>
      <c r="R220" s="56"/>
      <c r="S220" s="56"/>
      <c r="T220" s="56"/>
      <c r="U220" s="56"/>
      <c r="V220" s="56"/>
      <c r="W220" s="56"/>
      <c r="X220" s="56"/>
      <c r="Y220" s="56"/>
      <c r="Z220" s="56"/>
      <c r="AA220" s="57"/>
      <c r="AB220" s="628" t="s">
        <v>72</v>
      </c>
      <c r="AC220" s="646"/>
      <c r="AD220" s="646"/>
      <c r="AE220" s="647"/>
      <c r="AF220" s="45"/>
      <c r="AG220" s="56"/>
      <c r="AH220" s="56"/>
      <c r="AI220" s="56"/>
      <c r="AJ220" s="57"/>
    </row>
    <row r="221" spans="1:36" ht="16.5" customHeight="1">
      <c r="A221" s="631" t="s">
        <v>159</v>
      </c>
      <c r="B221" s="618"/>
      <c r="C221" s="618"/>
      <c r="D221" s="618"/>
      <c r="E221" s="618"/>
      <c r="F221" s="619"/>
      <c r="G221" s="43" t="s">
        <v>160</v>
      </c>
      <c r="H221" s="58"/>
      <c r="I221" s="58"/>
      <c r="J221" s="58"/>
      <c r="K221" s="58"/>
      <c r="L221" s="58"/>
      <c r="M221" s="58"/>
      <c r="N221" s="58"/>
      <c r="O221" s="58"/>
      <c r="P221" s="58"/>
      <c r="Q221" s="58"/>
      <c r="R221" s="58"/>
      <c r="S221" s="58"/>
      <c r="T221" s="58"/>
      <c r="U221" s="58"/>
      <c r="V221" s="58"/>
      <c r="W221" s="58"/>
      <c r="X221" s="58"/>
      <c r="Y221" s="58"/>
      <c r="Z221" s="58"/>
      <c r="AA221" s="48"/>
      <c r="AB221" s="59" t="s">
        <v>161</v>
      </c>
      <c r="AC221" s="50"/>
      <c r="AD221" s="50"/>
      <c r="AE221" s="51"/>
      <c r="AF221" s="43" t="s">
        <v>162</v>
      </c>
      <c r="AG221" s="58"/>
      <c r="AH221" s="58"/>
      <c r="AI221" s="58"/>
      <c r="AJ221" s="48"/>
    </row>
    <row r="222" spans="1:36" ht="16.5" customHeight="1">
      <c r="A222" s="620" t="s">
        <v>163</v>
      </c>
      <c r="B222" s="621"/>
      <c r="C222" s="621"/>
      <c r="D222" s="621"/>
      <c r="E222" s="621"/>
      <c r="F222" s="622"/>
      <c r="G222" s="45"/>
      <c r="H222" s="56"/>
      <c r="I222" s="56"/>
      <c r="J222" s="56"/>
      <c r="K222" s="56"/>
      <c r="L222" s="56"/>
      <c r="M222" s="56"/>
      <c r="N222" s="56"/>
      <c r="O222" s="56"/>
      <c r="P222" s="56"/>
      <c r="Q222" s="56"/>
      <c r="R222" s="56"/>
      <c r="S222" s="56"/>
      <c r="T222" s="56"/>
      <c r="U222" s="56"/>
      <c r="V222" s="56"/>
      <c r="W222" s="56"/>
      <c r="X222" s="56"/>
      <c r="Y222" s="56"/>
      <c r="Z222" s="56"/>
      <c r="AA222" s="57"/>
      <c r="AB222" s="45"/>
      <c r="AC222" s="56"/>
      <c r="AD222" s="56"/>
      <c r="AE222" s="57"/>
      <c r="AF222" s="43"/>
      <c r="AG222" s="58"/>
      <c r="AH222" s="58"/>
      <c r="AI222" s="58"/>
      <c r="AJ222" s="48"/>
    </row>
    <row r="223" spans="1:36" ht="16.5" customHeight="1">
      <c r="A223" s="631" t="s">
        <v>164</v>
      </c>
      <c r="B223" s="618"/>
      <c r="C223" s="618"/>
      <c r="D223" s="618"/>
      <c r="E223" s="618"/>
      <c r="F223" s="619"/>
      <c r="G223" s="59" t="s">
        <v>165</v>
      </c>
      <c r="H223" s="50"/>
      <c r="I223" s="50"/>
      <c r="J223" s="50"/>
      <c r="K223" s="50"/>
      <c r="L223" s="50"/>
      <c r="M223" s="50"/>
      <c r="N223" s="50"/>
      <c r="O223" s="50"/>
      <c r="P223" s="50"/>
      <c r="Q223" s="50"/>
      <c r="R223" s="50"/>
      <c r="S223" s="50"/>
      <c r="T223" s="50"/>
      <c r="U223" s="50"/>
      <c r="V223" s="50"/>
      <c r="W223" s="50"/>
      <c r="X223" s="50"/>
      <c r="Y223" s="50"/>
      <c r="Z223" s="50"/>
      <c r="AA223" s="51"/>
      <c r="AB223" s="59"/>
      <c r="AC223" s="50"/>
      <c r="AD223" s="50"/>
      <c r="AE223" s="50"/>
      <c r="AF223" s="59"/>
      <c r="AG223" s="50"/>
      <c r="AH223" s="50"/>
      <c r="AI223" s="50"/>
      <c r="AJ223" s="51"/>
    </row>
    <row r="224" spans="1:36" ht="16.5" customHeight="1">
      <c r="A224" s="111"/>
      <c r="B224" s="112"/>
      <c r="C224" s="112"/>
      <c r="D224" s="112"/>
      <c r="E224" s="112"/>
      <c r="F224" s="113"/>
      <c r="G224" s="43" t="s">
        <v>671</v>
      </c>
      <c r="H224" s="58"/>
      <c r="I224" s="58"/>
      <c r="J224" s="58"/>
      <c r="K224" s="58"/>
      <c r="L224" s="58"/>
      <c r="M224" s="58"/>
      <c r="N224" s="58"/>
      <c r="O224" s="58"/>
      <c r="P224" s="58"/>
      <c r="Q224" s="58"/>
      <c r="R224" s="58"/>
      <c r="S224" s="58"/>
      <c r="T224" s="58"/>
      <c r="U224" s="58"/>
      <c r="V224" s="58"/>
      <c r="W224" s="58"/>
      <c r="X224" s="58"/>
      <c r="Y224" s="58"/>
      <c r="Z224" s="58"/>
      <c r="AA224" s="48"/>
      <c r="AB224" s="43"/>
      <c r="AC224" s="58"/>
      <c r="AD224" s="58"/>
      <c r="AE224" s="58"/>
      <c r="AF224" s="43" t="s">
        <v>672</v>
      </c>
      <c r="AG224" s="58"/>
      <c r="AH224" s="58"/>
      <c r="AI224" s="58"/>
      <c r="AJ224" s="48"/>
    </row>
    <row r="225" spans="1:36" ht="16.5" customHeight="1">
      <c r="A225" s="111"/>
      <c r="B225" s="112"/>
      <c r="C225" s="112"/>
      <c r="D225" s="112"/>
      <c r="E225" s="112"/>
      <c r="F225" s="113"/>
      <c r="G225" s="86" t="s">
        <v>673</v>
      </c>
      <c r="H225" s="58"/>
      <c r="I225" s="58"/>
      <c r="J225" s="58"/>
      <c r="K225" s="58"/>
      <c r="L225" s="58"/>
      <c r="M225" s="58"/>
      <c r="N225" s="58"/>
      <c r="O225" s="58"/>
      <c r="P225" s="58"/>
      <c r="Q225" s="58"/>
      <c r="R225" s="58"/>
      <c r="S225" s="58"/>
      <c r="T225" s="58"/>
      <c r="U225" s="58"/>
      <c r="V225" s="58"/>
      <c r="W225" s="58"/>
      <c r="X225" s="58"/>
      <c r="Y225" s="58"/>
      <c r="Z225" s="58"/>
      <c r="AA225" s="48"/>
      <c r="AB225" s="43"/>
      <c r="AC225" s="58"/>
      <c r="AD225" s="58"/>
      <c r="AE225" s="58"/>
      <c r="AF225" s="43" t="s">
        <v>844</v>
      </c>
      <c r="AG225" s="58"/>
      <c r="AH225" s="58"/>
      <c r="AI225" s="58"/>
      <c r="AJ225" s="48"/>
    </row>
    <row r="226" spans="1:36" ht="16.5" customHeight="1">
      <c r="A226" s="111"/>
      <c r="B226" s="112"/>
      <c r="C226" s="112"/>
      <c r="D226" s="112"/>
      <c r="E226" s="112"/>
      <c r="F226" s="113"/>
      <c r="G226" s="84" t="s">
        <v>674</v>
      </c>
      <c r="H226" s="58"/>
      <c r="I226" s="58"/>
      <c r="J226" s="58"/>
      <c r="K226" s="58"/>
      <c r="L226" s="58"/>
      <c r="M226" s="58"/>
      <c r="N226" s="58"/>
      <c r="O226" s="58"/>
      <c r="P226" s="58"/>
      <c r="Q226" s="58"/>
      <c r="R226" s="58"/>
      <c r="S226" s="58"/>
      <c r="T226" s="58"/>
      <c r="U226" s="58"/>
      <c r="V226" s="58"/>
      <c r="W226" s="58"/>
      <c r="X226" s="58"/>
      <c r="Y226" s="58"/>
      <c r="Z226" s="58"/>
      <c r="AA226" s="48"/>
      <c r="AB226" s="43" t="s">
        <v>675</v>
      </c>
      <c r="AC226" s="58"/>
      <c r="AD226" s="58"/>
      <c r="AE226" s="58"/>
      <c r="AF226" s="43" t="s">
        <v>845</v>
      </c>
      <c r="AG226" s="58"/>
      <c r="AH226" s="58"/>
      <c r="AI226" s="58"/>
      <c r="AJ226" s="48"/>
    </row>
    <row r="227" spans="1:36" ht="16.5" customHeight="1">
      <c r="A227" s="111"/>
      <c r="B227" s="112"/>
      <c r="C227" s="112"/>
      <c r="D227" s="112"/>
      <c r="E227" s="112"/>
      <c r="F227" s="113"/>
      <c r="G227" s="43" t="s">
        <v>1179</v>
      </c>
      <c r="H227" s="58"/>
      <c r="I227" s="58"/>
      <c r="J227" s="58"/>
      <c r="K227" s="58"/>
      <c r="L227" s="58"/>
      <c r="M227" s="58"/>
      <c r="N227" s="58"/>
      <c r="O227" s="58"/>
      <c r="P227" s="58"/>
      <c r="Q227" s="58"/>
      <c r="R227" s="58"/>
      <c r="S227" s="58"/>
      <c r="T227" s="58"/>
      <c r="U227" s="58"/>
      <c r="V227" s="58"/>
      <c r="W227" s="58"/>
      <c r="X227" s="58"/>
      <c r="Y227" s="58"/>
      <c r="Z227" s="58"/>
      <c r="AA227" s="48"/>
      <c r="AB227" s="58" t="s">
        <v>677</v>
      </c>
      <c r="AC227" s="58"/>
      <c r="AD227" s="58"/>
      <c r="AE227" s="58"/>
      <c r="AF227" s="43" t="s">
        <v>1275</v>
      </c>
      <c r="AG227" s="58"/>
      <c r="AH227" s="58"/>
      <c r="AI227" s="58"/>
      <c r="AJ227" s="48"/>
    </row>
    <row r="228" spans="1:36" ht="27.75" customHeight="1">
      <c r="A228" s="111"/>
      <c r="B228" s="112"/>
      <c r="C228" s="112"/>
      <c r="D228" s="112"/>
      <c r="E228" s="112"/>
      <c r="F228" s="113"/>
      <c r="G228" s="561" t="s">
        <v>1273</v>
      </c>
      <c r="H228" s="530"/>
      <c r="I228" s="530"/>
      <c r="J228" s="530"/>
      <c r="K228" s="530"/>
      <c r="L228" s="530"/>
      <c r="M228" s="530"/>
      <c r="N228" s="530"/>
      <c r="O228" s="530"/>
      <c r="P228" s="530"/>
      <c r="Q228" s="530"/>
      <c r="R228" s="530"/>
      <c r="S228" s="530"/>
      <c r="T228" s="530"/>
      <c r="U228" s="530"/>
      <c r="V228" s="530"/>
      <c r="W228" s="530"/>
      <c r="X228" s="530"/>
      <c r="Y228" s="530"/>
      <c r="Z228" s="530"/>
      <c r="AA228" s="531"/>
      <c r="AB228" s="43" t="s">
        <v>161</v>
      </c>
      <c r="AC228" s="58"/>
      <c r="AD228" s="58"/>
      <c r="AE228" s="58"/>
      <c r="AF228" s="43" t="s">
        <v>676</v>
      </c>
      <c r="AG228" s="58"/>
      <c r="AH228" s="58"/>
      <c r="AI228" s="58"/>
      <c r="AJ228" s="48"/>
    </row>
    <row r="229" spans="1:36" ht="16.5" customHeight="1">
      <c r="A229" s="43"/>
      <c r="B229" s="58"/>
      <c r="C229" s="58"/>
      <c r="D229" s="58"/>
      <c r="E229" s="58"/>
      <c r="F229" s="48"/>
      <c r="G229" s="84"/>
      <c r="H229" s="58" t="s">
        <v>678</v>
      </c>
      <c r="I229" s="58"/>
      <c r="J229" s="58"/>
      <c r="K229" s="58"/>
      <c r="L229" s="58"/>
      <c r="M229" s="58"/>
      <c r="N229" s="58"/>
      <c r="O229" s="58"/>
      <c r="P229" s="58"/>
      <c r="Q229" s="58"/>
      <c r="R229" s="58"/>
      <c r="S229" s="58"/>
      <c r="T229" s="58"/>
      <c r="U229" s="58"/>
      <c r="V229" s="58"/>
      <c r="W229" s="58"/>
      <c r="X229" s="58"/>
      <c r="Y229" s="58"/>
      <c r="Z229" s="58"/>
      <c r="AA229" s="48"/>
      <c r="AB229" s="58"/>
      <c r="AC229" s="58"/>
      <c r="AD229" s="58"/>
      <c r="AE229" s="58"/>
      <c r="AF229" s="404" t="s">
        <v>1274</v>
      </c>
      <c r="AG229" s="438"/>
      <c r="AH229" s="438"/>
      <c r="AI229" s="438"/>
      <c r="AJ229" s="48"/>
    </row>
    <row r="230" spans="1:36" ht="16.5" customHeight="1">
      <c r="A230" s="43"/>
      <c r="B230" s="58"/>
      <c r="C230" s="58"/>
      <c r="D230" s="58"/>
      <c r="E230" s="58"/>
      <c r="F230" s="48"/>
      <c r="G230" s="43"/>
      <c r="H230" s="58" t="s">
        <v>679</v>
      </c>
      <c r="I230" s="58"/>
      <c r="J230" s="58"/>
      <c r="K230" s="58"/>
      <c r="L230" s="58"/>
      <c r="M230" s="58"/>
      <c r="N230" s="58"/>
      <c r="O230" s="58"/>
      <c r="P230" s="58"/>
      <c r="Q230" s="58"/>
      <c r="R230" s="58"/>
      <c r="S230" s="58"/>
      <c r="T230" s="58"/>
      <c r="U230" s="58"/>
      <c r="V230" s="58"/>
      <c r="W230" s="58"/>
      <c r="X230" s="58"/>
      <c r="Y230" s="58"/>
      <c r="Z230" s="58"/>
      <c r="AA230" s="48"/>
      <c r="AB230" s="43"/>
      <c r="AC230" s="58"/>
      <c r="AD230" s="58"/>
      <c r="AE230" s="58"/>
      <c r="AF230" s="43"/>
      <c r="AG230" s="58"/>
      <c r="AH230" s="58"/>
      <c r="AI230" s="58"/>
      <c r="AJ230" s="48"/>
    </row>
    <row r="231" spans="1:36" ht="16.5" customHeight="1">
      <c r="A231" s="43"/>
      <c r="B231" s="58"/>
      <c r="C231" s="58"/>
      <c r="D231" s="58"/>
      <c r="E231" s="58"/>
      <c r="F231" s="48"/>
      <c r="G231" s="43"/>
      <c r="H231" s="58" t="s">
        <v>687</v>
      </c>
      <c r="I231" s="58"/>
      <c r="J231" s="58"/>
      <c r="K231" s="58"/>
      <c r="L231" s="58"/>
      <c r="M231" s="58"/>
      <c r="N231" s="58"/>
      <c r="O231" s="58"/>
      <c r="P231" s="58"/>
      <c r="Q231" s="58"/>
      <c r="R231" s="58"/>
      <c r="S231" s="58"/>
      <c r="T231" s="58"/>
      <c r="U231" s="58"/>
      <c r="V231" s="58"/>
      <c r="W231" s="58"/>
      <c r="X231" s="58"/>
      <c r="Y231" s="58"/>
      <c r="Z231" s="58"/>
      <c r="AA231" s="48"/>
      <c r="AB231" s="43"/>
      <c r="AC231" s="58"/>
      <c r="AD231" s="58"/>
      <c r="AE231" s="58"/>
      <c r="AF231" s="43"/>
      <c r="AG231" s="58"/>
      <c r="AH231" s="58"/>
      <c r="AI231" s="58"/>
      <c r="AJ231" s="48"/>
    </row>
    <row r="232" spans="1:36" ht="16.5" customHeight="1">
      <c r="A232" s="43"/>
      <c r="B232" s="58"/>
      <c r="C232" s="58"/>
      <c r="D232" s="58"/>
      <c r="E232" s="58"/>
      <c r="F232" s="48"/>
      <c r="G232" s="43"/>
      <c r="H232" s="58" t="s">
        <v>688</v>
      </c>
      <c r="I232" s="58"/>
      <c r="J232" s="58"/>
      <c r="K232" s="58"/>
      <c r="L232" s="58"/>
      <c r="M232" s="58"/>
      <c r="N232" s="58"/>
      <c r="O232" s="58"/>
      <c r="P232" s="58"/>
      <c r="Q232" s="58"/>
      <c r="R232" s="58"/>
      <c r="S232" s="58"/>
      <c r="T232" s="58"/>
      <c r="U232" s="58"/>
      <c r="V232" s="58"/>
      <c r="W232" s="58"/>
      <c r="X232" s="58"/>
      <c r="Y232" s="58"/>
      <c r="Z232" s="58"/>
      <c r="AA232" s="48"/>
      <c r="AB232" s="43"/>
      <c r="AC232" s="58"/>
      <c r="AD232" s="58"/>
      <c r="AE232" s="58"/>
      <c r="AF232" s="43"/>
      <c r="AG232" s="58"/>
      <c r="AH232" s="58"/>
      <c r="AI232" s="58"/>
      <c r="AJ232" s="48"/>
    </row>
    <row r="233" spans="1:36" ht="16.5" customHeight="1">
      <c r="A233" s="43"/>
      <c r="B233" s="58"/>
      <c r="C233" s="58"/>
      <c r="D233" s="58"/>
      <c r="E233" s="58"/>
      <c r="F233" s="48"/>
      <c r="G233" s="86" t="s">
        <v>689</v>
      </c>
      <c r="H233" s="58"/>
      <c r="I233" s="58"/>
      <c r="J233" s="58"/>
      <c r="K233" s="58"/>
      <c r="L233" s="58"/>
      <c r="M233" s="58"/>
      <c r="N233" s="58"/>
      <c r="O233" s="58"/>
      <c r="P233" s="58"/>
      <c r="Q233" s="58"/>
      <c r="R233" s="58"/>
      <c r="S233" s="58"/>
      <c r="T233" s="58"/>
      <c r="U233" s="58"/>
      <c r="V233" s="58"/>
      <c r="W233" s="58"/>
      <c r="X233" s="58"/>
      <c r="Y233" s="58"/>
      <c r="Z233" s="58"/>
      <c r="AA233" s="48"/>
      <c r="AB233" s="43"/>
      <c r="AC233" s="58"/>
      <c r="AD233" s="58"/>
      <c r="AE233" s="58"/>
      <c r="AF233" s="43"/>
      <c r="AG233" s="58"/>
      <c r="AH233" s="58"/>
      <c r="AI233" s="58"/>
      <c r="AJ233" s="48"/>
    </row>
    <row r="234" spans="1:36" ht="16.5" customHeight="1">
      <c r="A234" s="43"/>
      <c r="B234" s="58"/>
      <c r="C234" s="58"/>
      <c r="D234" s="58"/>
      <c r="E234" s="58"/>
      <c r="F234" s="48"/>
      <c r="G234" s="84" t="s">
        <v>690</v>
      </c>
      <c r="H234" s="58"/>
      <c r="I234" s="58"/>
      <c r="J234" s="58"/>
      <c r="K234" s="58"/>
      <c r="L234" s="58"/>
      <c r="M234" s="58"/>
      <c r="N234" s="58"/>
      <c r="O234" s="58"/>
      <c r="P234" s="58"/>
      <c r="Q234" s="58"/>
      <c r="R234" s="58"/>
      <c r="S234" s="58"/>
      <c r="T234" s="58"/>
      <c r="U234" s="58"/>
      <c r="V234" s="58"/>
      <c r="W234" s="58"/>
      <c r="X234" s="58"/>
      <c r="Y234" s="58"/>
      <c r="Z234" s="58"/>
      <c r="AA234" s="48"/>
      <c r="AB234" s="43"/>
      <c r="AC234" s="58"/>
      <c r="AD234" s="58"/>
      <c r="AE234" s="58"/>
      <c r="AF234" s="43"/>
      <c r="AG234" s="58"/>
      <c r="AH234" s="58"/>
      <c r="AI234" s="58"/>
      <c r="AJ234" s="48"/>
    </row>
    <row r="235" spans="1:36" ht="16.5" customHeight="1">
      <c r="A235" s="43"/>
      <c r="B235" s="58"/>
      <c r="C235" s="58"/>
      <c r="D235" s="58"/>
      <c r="E235" s="58"/>
      <c r="F235" s="48"/>
      <c r="G235" s="84" t="s">
        <v>691</v>
      </c>
      <c r="H235" s="58"/>
      <c r="I235" s="58"/>
      <c r="J235" s="58"/>
      <c r="K235" s="58"/>
      <c r="L235" s="58"/>
      <c r="M235" s="58"/>
      <c r="N235" s="58"/>
      <c r="O235" s="58"/>
      <c r="P235" s="58"/>
      <c r="Q235" s="58"/>
      <c r="R235" s="58"/>
      <c r="S235" s="58"/>
      <c r="T235" s="58"/>
      <c r="U235" s="58"/>
      <c r="V235" s="58"/>
      <c r="W235" s="58"/>
      <c r="X235" s="58"/>
      <c r="Y235" s="58"/>
      <c r="Z235" s="58"/>
      <c r="AA235" s="48"/>
      <c r="AB235" s="43"/>
      <c r="AC235" s="58"/>
      <c r="AD235" s="58"/>
      <c r="AE235" s="58"/>
      <c r="AF235" s="43"/>
      <c r="AG235" s="58"/>
      <c r="AH235" s="58"/>
      <c r="AI235" s="58"/>
      <c r="AJ235" s="48"/>
    </row>
    <row r="236" spans="1:36" ht="16.5" customHeight="1">
      <c r="A236" s="43"/>
      <c r="B236" s="58"/>
      <c r="C236" s="58"/>
      <c r="D236" s="58"/>
      <c r="E236" s="58"/>
      <c r="F236" s="48"/>
      <c r="G236" s="43" t="s">
        <v>692</v>
      </c>
      <c r="H236" s="58"/>
      <c r="I236" s="58"/>
      <c r="J236" s="58"/>
      <c r="K236" s="58"/>
      <c r="L236" s="58"/>
      <c r="M236" s="58"/>
      <c r="N236" s="58"/>
      <c r="O236" s="58"/>
      <c r="P236" s="58"/>
      <c r="Q236" s="58"/>
      <c r="R236" s="58"/>
      <c r="S236" s="58"/>
      <c r="T236" s="58"/>
      <c r="U236" s="58"/>
      <c r="V236" s="58"/>
      <c r="W236" s="58"/>
      <c r="X236" s="58"/>
      <c r="Y236" s="58"/>
      <c r="Z236" s="58"/>
      <c r="AA236" s="48"/>
      <c r="AB236" s="43"/>
      <c r="AC236" s="58"/>
      <c r="AD236" s="58"/>
      <c r="AE236" s="58"/>
      <c r="AF236" s="43"/>
      <c r="AG236" s="58"/>
      <c r="AH236" s="58"/>
      <c r="AI236" s="58"/>
      <c r="AJ236" s="48"/>
    </row>
    <row r="237" spans="1:36" ht="16.5" customHeight="1">
      <c r="A237" s="43"/>
      <c r="B237" s="58"/>
      <c r="C237" s="58"/>
      <c r="D237" s="58"/>
      <c r="E237" s="58"/>
      <c r="F237" s="48"/>
      <c r="G237" s="43" t="s">
        <v>693</v>
      </c>
      <c r="H237" s="58"/>
      <c r="I237" s="58"/>
      <c r="J237" s="58"/>
      <c r="K237" s="58"/>
      <c r="L237" s="58"/>
      <c r="M237" s="58"/>
      <c r="N237" s="58"/>
      <c r="O237" s="58"/>
      <c r="P237" s="58"/>
      <c r="Q237" s="58"/>
      <c r="R237" s="58"/>
      <c r="S237" s="58"/>
      <c r="T237" s="58"/>
      <c r="U237" s="58"/>
      <c r="V237" s="58"/>
      <c r="W237" s="58"/>
      <c r="X237" s="58"/>
      <c r="Y237" s="58"/>
      <c r="Z237" s="58"/>
      <c r="AA237" s="48"/>
      <c r="AB237" s="43"/>
      <c r="AC237" s="58"/>
      <c r="AD237" s="58"/>
      <c r="AE237" s="58"/>
      <c r="AF237" s="43"/>
      <c r="AG237" s="58"/>
      <c r="AH237" s="58"/>
      <c r="AI237" s="58"/>
      <c r="AJ237" s="48"/>
    </row>
    <row r="238" spans="1:36" ht="16.5" customHeight="1">
      <c r="A238" s="43"/>
      <c r="B238" s="58"/>
      <c r="C238" s="58"/>
      <c r="D238" s="58"/>
      <c r="E238" s="58"/>
      <c r="F238" s="48"/>
      <c r="G238" s="86" t="s">
        <v>846</v>
      </c>
      <c r="H238" s="58"/>
      <c r="I238" s="58"/>
      <c r="J238" s="58"/>
      <c r="K238" s="58"/>
      <c r="L238" s="58"/>
      <c r="M238" s="58"/>
      <c r="N238" s="58"/>
      <c r="O238" s="58"/>
      <c r="P238" s="58"/>
      <c r="Q238" s="58"/>
      <c r="R238" s="58"/>
      <c r="S238" s="58"/>
      <c r="T238" s="58"/>
      <c r="U238" s="58"/>
      <c r="V238" s="58"/>
      <c r="W238" s="58"/>
      <c r="X238" s="58"/>
      <c r="Y238" s="58"/>
      <c r="Z238" s="58"/>
      <c r="AA238" s="48"/>
      <c r="AB238" s="43"/>
      <c r="AC238" s="58"/>
      <c r="AD238" s="58"/>
      <c r="AE238" s="58"/>
      <c r="AF238" s="43"/>
      <c r="AG238" s="58"/>
      <c r="AH238" s="58"/>
      <c r="AI238" s="58"/>
      <c r="AJ238" s="48"/>
    </row>
    <row r="239" spans="1:36" ht="16.5" customHeight="1">
      <c r="A239" s="43"/>
      <c r="B239" s="58"/>
      <c r="C239" s="58"/>
      <c r="D239" s="58"/>
      <c r="E239" s="58"/>
      <c r="F239" s="48"/>
      <c r="G239" s="84" t="s">
        <v>1180</v>
      </c>
      <c r="H239" s="58"/>
      <c r="I239" s="58"/>
      <c r="J239" s="58"/>
      <c r="K239" s="58"/>
      <c r="L239" s="58"/>
      <c r="M239" s="58"/>
      <c r="N239" s="58"/>
      <c r="O239" s="58"/>
      <c r="P239" s="58"/>
      <c r="Q239" s="58"/>
      <c r="R239" s="58"/>
      <c r="S239" s="58"/>
      <c r="T239" s="58"/>
      <c r="U239" s="58"/>
      <c r="V239" s="58"/>
      <c r="W239" s="58"/>
      <c r="X239" s="58"/>
      <c r="Y239" s="58"/>
      <c r="Z239" s="58"/>
      <c r="AA239" s="48"/>
      <c r="AB239" s="43"/>
      <c r="AC239" s="58"/>
      <c r="AD239" s="58"/>
      <c r="AE239" s="58"/>
      <c r="AF239" s="43"/>
      <c r="AG239" s="58"/>
      <c r="AH239" s="58"/>
      <c r="AI239" s="58"/>
      <c r="AJ239" s="48"/>
    </row>
    <row r="240" spans="1:36" ht="16.5" customHeight="1">
      <c r="A240" s="43"/>
      <c r="B240" s="58"/>
      <c r="C240" s="58"/>
      <c r="D240" s="58"/>
      <c r="E240" s="58"/>
      <c r="F240" s="48"/>
      <c r="G240" s="43" t="s">
        <v>1276</v>
      </c>
      <c r="H240" s="58"/>
      <c r="I240" s="58"/>
      <c r="J240" s="58"/>
      <c r="K240" s="58"/>
      <c r="L240" s="58"/>
      <c r="M240" s="58"/>
      <c r="N240" s="58"/>
      <c r="O240" s="58"/>
      <c r="P240" s="58"/>
      <c r="Q240" s="58"/>
      <c r="R240" s="58"/>
      <c r="S240" s="58"/>
      <c r="T240" s="58"/>
      <c r="U240" s="58"/>
      <c r="V240" s="58"/>
      <c r="W240" s="58"/>
      <c r="X240" s="58"/>
      <c r="Y240" s="58"/>
      <c r="Z240" s="58"/>
      <c r="AA240" s="48"/>
      <c r="AB240" s="43"/>
      <c r="AC240" s="58"/>
      <c r="AD240" s="58"/>
      <c r="AE240" s="58"/>
      <c r="AF240" s="43"/>
      <c r="AG240" s="58"/>
      <c r="AH240" s="58"/>
      <c r="AI240" s="58"/>
      <c r="AJ240" s="48"/>
    </row>
    <row r="241" spans="1:36" ht="16.5" customHeight="1">
      <c r="A241" s="43"/>
      <c r="B241" s="58"/>
      <c r="C241" s="58"/>
      <c r="D241" s="58"/>
      <c r="E241" s="58"/>
      <c r="F241" s="48"/>
      <c r="G241" s="125" t="s">
        <v>694</v>
      </c>
      <c r="H241" s="58"/>
      <c r="I241" s="58"/>
      <c r="J241" s="58"/>
      <c r="K241" s="58"/>
      <c r="L241" s="58"/>
      <c r="M241" s="58"/>
      <c r="N241" s="58"/>
      <c r="O241" s="58"/>
      <c r="P241" s="58"/>
      <c r="Q241" s="58"/>
      <c r="R241" s="58"/>
      <c r="S241" s="58"/>
      <c r="T241" s="58"/>
      <c r="U241" s="58"/>
      <c r="V241" s="58"/>
      <c r="W241" s="58"/>
      <c r="X241" s="58"/>
      <c r="Y241" s="58"/>
      <c r="Z241" s="58"/>
      <c r="AA241" s="48"/>
      <c r="AB241" s="43"/>
      <c r="AC241" s="58"/>
      <c r="AD241" s="58"/>
      <c r="AE241" s="58"/>
      <c r="AF241" s="43"/>
      <c r="AG241" s="58"/>
      <c r="AH241" s="58"/>
      <c r="AI241" s="58"/>
      <c r="AJ241" s="48"/>
    </row>
    <row r="242" spans="1:36" ht="16.5" customHeight="1">
      <c r="A242" s="45"/>
      <c r="B242" s="56"/>
      <c r="C242" s="56"/>
      <c r="D242" s="56"/>
      <c r="E242" s="56"/>
      <c r="F242" s="57"/>
      <c r="G242" s="45" t="s">
        <v>695</v>
      </c>
      <c r="H242" s="56"/>
      <c r="I242" s="56"/>
      <c r="J242" s="56"/>
      <c r="K242" s="56"/>
      <c r="L242" s="56"/>
      <c r="M242" s="56"/>
      <c r="N242" s="56"/>
      <c r="O242" s="56"/>
      <c r="P242" s="56"/>
      <c r="Q242" s="56"/>
      <c r="R242" s="56"/>
      <c r="S242" s="56"/>
      <c r="T242" s="56"/>
      <c r="U242" s="56"/>
      <c r="V242" s="56"/>
      <c r="W242" s="56"/>
      <c r="X242" s="56"/>
      <c r="Y242" s="56"/>
      <c r="Z242" s="56"/>
      <c r="AA242" s="57"/>
      <c r="AB242" s="43"/>
      <c r="AC242" s="58"/>
      <c r="AD242" s="58"/>
      <c r="AE242" s="58"/>
      <c r="AF242" s="45"/>
      <c r="AG242" s="56"/>
      <c r="AH242" s="56"/>
      <c r="AI242" s="56"/>
      <c r="AJ242" s="57"/>
    </row>
    <row r="243" spans="1:36" ht="16.5" customHeight="1">
      <c r="A243" s="617" t="s">
        <v>1277</v>
      </c>
      <c r="B243" s="618"/>
      <c r="C243" s="618"/>
      <c r="D243" s="618"/>
      <c r="E243" s="618"/>
      <c r="F243" s="619"/>
      <c r="G243" s="126" t="s">
        <v>259</v>
      </c>
      <c r="H243" s="50"/>
      <c r="I243" s="50"/>
      <c r="J243" s="50"/>
      <c r="K243" s="50"/>
      <c r="L243" s="50"/>
      <c r="M243" s="50"/>
      <c r="N243" s="50"/>
      <c r="O243" s="50"/>
      <c r="P243" s="50"/>
      <c r="Q243" s="50"/>
      <c r="R243" s="50"/>
      <c r="S243" s="50"/>
      <c r="T243" s="50"/>
      <c r="U243" s="50"/>
      <c r="V243" s="50"/>
      <c r="W243" s="50"/>
      <c r="X243" s="50"/>
      <c r="Y243" s="50"/>
      <c r="Z243" s="50"/>
      <c r="AA243" s="51"/>
      <c r="AB243" s="127" t="s">
        <v>696</v>
      </c>
      <c r="AC243" s="50"/>
      <c r="AD243" s="50"/>
      <c r="AE243" s="50"/>
      <c r="AF243" s="43"/>
      <c r="AG243" s="58"/>
      <c r="AH243" s="58"/>
      <c r="AI243" s="58"/>
      <c r="AJ243" s="48"/>
    </row>
    <row r="244" spans="1:36" ht="22.5" customHeight="1">
      <c r="A244" s="638"/>
      <c r="B244" s="639"/>
      <c r="C244" s="639"/>
      <c r="D244" s="639"/>
      <c r="E244" s="639"/>
      <c r="F244" s="640"/>
      <c r="G244" s="128" t="s">
        <v>260</v>
      </c>
      <c r="H244" s="58"/>
      <c r="I244" s="58"/>
      <c r="J244" s="58"/>
      <c r="K244" s="58"/>
      <c r="L244" s="58"/>
      <c r="M244" s="58"/>
      <c r="N244" s="58"/>
      <c r="O244" s="58"/>
      <c r="P244" s="58"/>
      <c r="Q244" s="58"/>
      <c r="R244" s="58"/>
      <c r="S244" s="58"/>
      <c r="T244" s="58"/>
      <c r="U244" s="58"/>
      <c r="V244" s="58"/>
      <c r="W244" s="58"/>
      <c r="X244" s="58"/>
      <c r="Y244" s="58"/>
      <c r="Z244" s="58"/>
      <c r="AA244" s="48"/>
      <c r="AB244" s="129" t="s">
        <v>697</v>
      </c>
      <c r="AC244" s="58"/>
      <c r="AD244" s="58"/>
      <c r="AE244" s="58"/>
      <c r="AF244" s="130" t="s">
        <v>698</v>
      </c>
      <c r="AG244" s="58"/>
      <c r="AH244" s="58"/>
      <c r="AI244" s="58"/>
      <c r="AJ244" s="48"/>
    </row>
    <row r="245" spans="1:36" ht="16.5" customHeight="1">
      <c r="A245" s="43"/>
      <c r="B245" s="58"/>
      <c r="C245" s="58"/>
      <c r="D245" s="58"/>
      <c r="E245" s="58"/>
      <c r="F245" s="48"/>
      <c r="G245" s="128" t="s">
        <v>261</v>
      </c>
      <c r="H245" s="58"/>
      <c r="I245" s="58"/>
      <c r="J245" s="58"/>
      <c r="K245" s="58"/>
      <c r="L245" s="58"/>
      <c r="M245" s="58"/>
      <c r="N245" s="58"/>
      <c r="O245" s="58"/>
      <c r="P245" s="58"/>
      <c r="Q245" s="58"/>
      <c r="R245" s="58"/>
      <c r="S245" s="58"/>
      <c r="T245" s="58"/>
      <c r="U245" s="58"/>
      <c r="V245" s="58"/>
      <c r="W245" s="58"/>
      <c r="X245" s="58"/>
      <c r="Y245" s="58"/>
      <c r="Z245" s="58"/>
      <c r="AA245" s="48"/>
      <c r="AB245" s="129"/>
      <c r="AC245" s="58"/>
      <c r="AD245" s="58"/>
      <c r="AE245" s="58"/>
      <c r="AF245" s="130" t="s">
        <v>699</v>
      </c>
      <c r="AG245" s="58"/>
      <c r="AH245" s="58"/>
      <c r="AI245" s="58"/>
      <c r="AJ245" s="48"/>
    </row>
    <row r="246" spans="1:36" ht="16.5" customHeight="1">
      <c r="A246" s="43"/>
      <c r="B246" s="58"/>
      <c r="C246" s="58"/>
      <c r="D246" s="58"/>
      <c r="E246" s="58"/>
      <c r="F246" s="48"/>
      <c r="G246" s="128" t="s">
        <v>700</v>
      </c>
      <c r="H246" s="58"/>
      <c r="I246" s="58"/>
      <c r="J246" s="58"/>
      <c r="K246" s="58"/>
      <c r="L246" s="58"/>
      <c r="M246" s="58"/>
      <c r="N246" s="58"/>
      <c r="O246" s="58"/>
      <c r="P246" s="58"/>
      <c r="Q246" s="58"/>
      <c r="R246" s="58"/>
      <c r="S246" s="58"/>
      <c r="T246" s="58"/>
      <c r="U246" s="58"/>
      <c r="V246" s="58"/>
      <c r="W246" s="58"/>
      <c r="X246" s="58"/>
      <c r="Y246" s="58"/>
      <c r="Z246" s="58"/>
      <c r="AA246" s="48"/>
      <c r="AB246" s="129" t="s">
        <v>701</v>
      </c>
      <c r="AC246" s="58"/>
      <c r="AD246" s="58"/>
      <c r="AE246" s="58"/>
      <c r="AF246" s="43"/>
      <c r="AG246" s="58"/>
      <c r="AH246" s="58"/>
      <c r="AI246" s="58"/>
      <c r="AJ246" s="48"/>
    </row>
    <row r="247" spans="1:36" ht="16.5" customHeight="1">
      <c r="A247" s="43"/>
      <c r="B247" s="58"/>
      <c r="C247" s="58"/>
      <c r="D247" s="58"/>
      <c r="E247" s="58"/>
      <c r="F247" s="48"/>
      <c r="G247" s="416" t="s">
        <v>702</v>
      </c>
      <c r="H247" s="58"/>
      <c r="I247" s="58"/>
      <c r="J247" s="58"/>
      <c r="K247" s="58"/>
      <c r="L247" s="58"/>
      <c r="M247" s="58"/>
      <c r="N247" s="58"/>
      <c r="O247" s="58"/>
      <c r="P247" s="58"/>
      <c r="Q247" s="58"/>
      <c r="R247" s="58"/>
      <c r="S247" s="58"/>
      <c r="T247" s="58"/>
      <c r="U247" s="58"/>
      <c r="V247" s="58"/>
      <c r="W247" s="58"/>
      <c r="X247" s="58"/>
      <c r="Y247" s="58"/>
      <c r="Z247" s="58"/>
      <c r="AA247" s="48"/>
      <c r="AB247" s="129" t="s">
        <v>703</v>
      </c>
      <c r="AC247" s="58"/>
      <c r="AD247" s="58"/>
      <c r="AE247" s="58"/>
      <c r="AF247" s="43"/>
      <c r="AG247" s="58"/>
      <c r="AH247" s="58"/>
      <c r="AI247" s="58"/>
      <c r="AJ247" s="48"/>
    </row>
    <row r="248" spans="1:36" ht="16.5" customHeight="1">
      <c r="A248" s="43"/>
      <c r="B248" s="58"/>
      <c r="C248" s="58"/>
      <c r="D248" s="58"/>
      <c r="E248" s="58"/>
      <c r="F248" s="48"/>
      <c r="G248" s="416" t="s">
        <v>704</v>
      </c>
      <c r="H248" s="58"/>
      <c r="I248" s="58"/>
      <c r="J248" s="58"/>
      <c r="K248" s="58"/>
      <c r="L248" s="58"/>
      <c r="M248" s="58"/>
      <c r="N248" s="58"/>
      <c r="O248" s="58"/>
      <c r="P248" s="58"/>
      <c r="Q248" s="58"/>
      <c r="R248" s="58"/>
      <c r="S248" s="58"/>
      <c r="T248" s="58"/>
      <c r="U248" s="58"/>
      <c r="V248" s="58"/>
      <c r="W248" s="58"/>
      <c r="X248" s="58"/>
      <c r="Y248" s="58"/>
      <c r="Z248" s="58"/>
      <c r="AA248" s="48"/>
      <c r="AB248" s="129"/>
      <c r="AC248" s="58"/>
      <c r="AD248" s="58"/>
      <c r="AE248" s="58"/>
      <c r="AF248" s="43"/>
      <c r="AG248" s="58"/>
      <c r="AH248" s="58"/>
      <c r="AI248" s="58"/>
      <c r="AJ248" s="48"/>
    </row>
    <row r="249" spans="1:36" ht="16.5" customHeight="1">
      <c r="A249" s="43"/>
      <c r="B249" s="58"/>
      <c r="C249" s="58"/>
      <c r="D249" s="58"/>
      <c r="E249" s="58"/>
      <c r="F249" s="48"/>
      <c r="G249" s="416" t="s">
        <v>705</v>
      </c>
      <c r="H249" s="58"/>
      <c r="I249" s="58"/>
      <c r="J249" s="58"/>
      <c r="K249" s="58"/>
      <c r="L249" s="58"/>
      <c r="M249" s="58"/>
      <c r="N249" s="58"/>
      <c r="O249" s="58"/>
      <c r="P249" s="58"/>
      <c r="Q249" s="58"/>
      <c r="R249" s="58"/>
      <c r="S249" s="58"/>
      <c r="T249" s="58"/>
      <c r="U249" s="58"/>
      <c r="V249" s="58"/>
      <c r="W249" s="58"/>
      <c r="X249" s="58"/>
      <c r="Y249" s="58"/>
      <c r="Z249" s="58"/>
      <c r="AA249" s="48"/>
      <c r="AB249" s="131" t="s">
        <v>706</v>
      </c>
      <c r="AC249" s="58"/>
      <c r="AD249" s="58"/>
      <c r="AE249" s="58"/>
      <c r="AF249" s="43"/>
      <c r="AG249" s="58"/>
      <c r="AH249" s="58"/>
      <c r="AI249" s="58"/>
      <c r="AJ249" s="48"/>
    </row>
    <row r="250" spans="1:36" ht="16.5" customHeight="1">
      <c r="A250" s="43"/>
      <c r="B250" s="58"/>
      <c r="C250" s="58"/>
      <c r="D250" s="58"/>
      <c r="E250" s="58"/>
      <c r="F250" s="48"/>
      <c r="G250" s="416" t="s">
        <v>707</v>
      </c>
      <c r="H250" s="58"/>
      <c r="I250" s="58"/>
      <c r="J250" s="58"/>
      <c r="K250" s="58"/>
      <c r="L250" s="58"/>
      <c r="M250" s="58"/>
      <c r="N250" s="58"/>
      <c r="O250" s="58"/>
      <c r="P250" s="58"/>
      <c r="Q250" s="58"/>
      <c r="R250" s="58"/>
      <c r="S250" s="58"/>
      <c r="T250" s="58"/>
      <c r="U250" s="58"/>
      <c r="V250" s="58"/>
      <c r="W250" s="58"/>
      <c r="X250" s="58"/>
      <c r="Y250" s="58"/>
      <c r="Z250" s="58"/>
      <c r="AA250" s="48"/>
      <c r="AB250" s="130" t="s">
        <v>708</v>
      </c>
      <c r="AC250" s="58"/>
      <c r="AD250" s="58"/>
      <c r="AE250" s="58"/>
      <c r="AF250" s="43"/>
      <c r="AG250" s="58"/>
      <c r="AH250" s="58"/>
      <c r="AI250" s="58"/>
      <c r="AJ250" s="48"/>
    </row>
    <row r="251" spans="1:36" ht="16.5" customHeight="1">
      <c r="A251" s="45"/>
      <c r="B251" s="56"/>
      <c r="C251" s="56"/>
      <c r="D251" s="56"/>
      <c r="E251" s="56"/>
      <c r="F251" s="57"/>
      <c r="G251" s="132" t="s">
        <v>709</v>
      </c>
      <c r="H251" s="56"/>
      <c r="I251" s="56"/>
      <c r="J251" s="56"/>
      <c r="K251" s="56"/>
      <c r="L251" s="56"/>
      <c r="M251" s="56"/>
      <c r="N251" s="56"/>
      <c r="O251" s="56"/>
      <c r="P251" s="56"/>
      <c r="Q251" s="56"/>
      <c r="R251" s="56"/>
      <c r="S251" s="56"/>
      <c r="T251" s="56"/>
      <c r="U251" s="56"/>
      <c r="V251" s="56"/>
      <c r="W251" s="56"/>
      <c r="X251" s="56"/>
      <c r="Y251" s="56"/>
      <c r="Z251" s="56"/>
      <c r="AA251" s="57"/>
      <c r="AB251" s="133"/>
      <c r="AC251" s="56"/>
      <c r="AD251" s="56"/>
      <c r="AE251" s="56"/>
      <c r="AF251" s="45"/>
      <c r="AG251" s="56"/>
      <c r="AH251" s="56"/>
      <c r="AI251" s="56"/>
      <c r="AJ251" s="57"/>
    </row>
    <row r="252" spans="1:36" ht="16.5" customHeight="1">
      <c r="A252" s="617" t="s">
        <v>710</v>
      </c>
      <c r="B252" s="641"/>
      <c r="C252" s="641"/>
      <c r="D252" s="641"/>
      <c r="E252" s="641"/>
      <c r="F252" s="642"/>
      <c r="G252" s="134" t="s">
        <v>711</v>
      </c>
      <c r="H252" s="50"/>
      <c r="I252" s="50"/>
      <c r="J252" s="50"/>
      <c r="K252" s="50"/>
      <c r="L252" s="50"/>
      <c r="M252" s="50"/>
      <c r="N252" s="50"/>
      <c r="O252" s="50"/>
      <c r="P252" s="50"/>
      <c r="Q252" s="50"/>
      <c r="R252" s="50"/>
      <c r="S252" s="50"/>
      <c r="T252" s="50"/>
      <c r="U252" s="50"/>
      <c r="V252" s="50"/>
      <c r="W252" s="50"/>
      <c r="X252" s="50"/>
      <c r="Y252" s="50"/>
      <c r="Z252" s="50"/>
      <c r="AA252" s="50"/>
      <c r="AB252" s="135"/>
      <c r="AC252" s="50"/>
      <c r="AD252" s="50"/>
      <c r="AE252" s="51"/>
      <c r="AF252" s="50"/>
      <c r="AG252" s="50"/>
      <c r="AH252" s="50"/>
      <c r="AI252" s="50"/>
      <c r="AJ252" s="51"/>
    </row>
    <row r="253" spans="1:36" ht="16.5" customHeight="1">
      <c r="A253" s="643"/>
      <c r="B253" s="644"/>
      <c r="C253" s="644"/>
      <c r="D253" s="644"/>
      <c r="E253" s="644"/>
      <c r="F253" s="645"/>
      <c r="G253" s="58" t="s">
        <v>712</v>
      </c>
      <c r="H253" s="58"/>
      <c r="I253" s="58"/>
      <c r="J253" s="58"/>
      <c r="K253" s="58"/>
      <c r="L253" s="58"/>
      <c r="M253" s="58"/>
      <c r="N253" s="58"/>
      <c r="O253" s="58"/>
      <c r="P253" s="58"/>
      <c r="Q253" s="58"/>
      <c r="R253" s="58"/>
      <c r="S253" s="58"/>
      <c r="T253" s="58"/>
      <c r="U253" s="58"/>
      <c r="V253" s="58"/>
      <c r="W253" s="58"/>
      <c r="X253" s="58"/>
      <c r="Y253" s="58"/>
      <c r="Z253" s="58"/>
      <c r="AA253" s="58"/>
      <c r="AB253" s="43" t="s">
        <v>713</v>
      </c>
      <c r="AC253" s="58"/>
      <c r="AD253" s="58"/>
      <c r="AE253" s="48"/>
      <c r="AF253" s="695" t="s">
        <v>1278</v>
      </c>
      <c r="AG253" s="695"/>
      <c r="AH253" s="695"/>
      <c r="AI253" s="695"/>
      <c r="AJ253" s="48"/>
    </row>
    <row r="254" spans="1:36" ht="16.5" customHeight="1">
      <c r="A254" s="43"/>
      <c r="B254" s="58"/>
      <c r="C254" s="58"/>
      <c r="D254" s="58"/>
      <c r="E254" s="58"/>
      <c r="F254" s="48"/>
      <c r="G254" s="93" t="s">
        <v>263</v>
      </c>
      <c r="H254" s="58"/>
      <c r="I254" s="58"/>
      <c r="J254" s="58"/>
      <c r="K254" s="58"/>
      <c r="L254" s="58"/>
      <c r="M254" s="58"/>
      <c r="N254" s="58"/>
      <c r="O254" s="58"/>
      <c r="P254" s="58"/>
      <c r="Q254" s="58"/>
      <c r="R254" s="58"/>
      <c r="S254" s="58"/>
      <c r="T254" s="58"/>
      <c r="U254" s="58"/>
      <c r="V254" s="58"/>
      <c r="W254" s="58"/>
      <c r="X254" s="58"/>
      <c r="Y254" s="58"/>
      <c r="Z254" s="58"/>
      <c r="AA254" s="58"/>
      <c r="AB254" s="43" t="s">
        <v>73</v>
      </c>
      <c r="AC254" s="58"/>
      <c r="AD254" s="58"/>
      <c r="AE254" s="48"/>
      <c r="AF254" s="38" t="s">
        <v>255</v>
      </c>
      <c r="AG254" s="58"/>
      <c r="AH254" s="58"/>
      <c r="AI254" s="58"/>
      <c r="AJ254" s="48"/>
    </row>
    <row r="255" spans="1:36" ht="16.5" customHeight="1">
      <c r="A255" s="43"/>
      <c r="B255" s="58"/>
      <c r="C255" s="58"/>
      <c r="D255" s="58"/>
      <c r="E255" s="58"/>
      <c r="F255" s="48"/>
      <c r="G255" s="58" t="s">
        <v>262</v>
      </c>
      <c r="H255" s="58"/>
      <c r="I255" s="58"/>
      <c r="J255" s="58"/>
      <c r="K255" s="58"/>
      <c r="L255" s="58"/>
      <c r="M255" s="58"/>
      <c r="N255" s="58"/>
      <c r="O255" s="58"/>
      <c r="P255" s="58"/>
      <c r="Q255" s="58"/>
      <c r="R255" s="58"/>
      <c r="S255" s="58"/>
      <c r="T255" s="58"/>
      <c r="U255" s="58"/>
      <c r="V255" s="58"/>
      <c r="W255" s="58"/>
      <c r="X255" s="58"/>
      <c r="Y255" s="58"/>
      <c r="Z255" s="58"/>
      <c r="AA255" s="58"/>
      <c r="AB255" s="43"/>
      <c r="AC255" s="58"/>
      <c r="AD255" s="58"/>
      <c r="AE255" s="48"/>
      <c r="AF255" s="58" t="s">
        <v>714</v>
      </c>
      <c r="AG255" s="58"/>
      <c r="AH255" s="58"/>
      <c r="AI255" s="58"/>
      <c r="AJ255" s="48"/>
    </row>
    <row r="256" spans="1:36" ht="16.5" customHeight="1">
      <c r="A256" s="43"/>
      <c r="B256" s="58"/>
      <c r="C256" s="58"/>
      <c r="D256" s="58"/>
      <c r="E256" s="58"/>
      <c r="F256" s="48"/>
      <c r="G256" s="93" t="s">
        <v>1181</v>
      </c>
      <c r="H256" s="58"/>
      <c r="I256" s="58"/>
      <c r="J256" s="58"/>
      <c r="K256" s="58"/>
      <c r="L256" s="58"/>
      <c r="M256" s="58"/>
      <c r="N256" s="58"/>
      <c r="O256" s="58"/>
      <c r="P256" s="58"/>
      <c r="Q256" s="58"/>
      <c r="R256" s="58"/>
      <c r="S256" s="58"/>
      <c r="T256" s="58"/>
      <c r="U256" s="58"/>
      <c r="V256" s="58"/>
      <c r="W256" s="58"/>
      <c r="X256" s="58"/>
      <c r="Y256" s="58"/>
      <c r="Z256" s="58"/>
      <c r="AA256" s="58"/>
      <c r="AB256" s="43" t="s">
        <v>715</v>
      </c>
      <c r="AC256" s="58"/>
      <c r="AD256" s="58"/>
      <c r="AE256" s="48"/>
      <c r="AF256" s="58"/>
      <c r="AG256" s="58"/>
      <c r="AH256" s="58"/>
      <c r="AI256" s="58"/>
      <c r="AJ256" s="48"/>
    </row>
    <row r="257" spans="1:36" ht="16.5" customHeight="1">
      <c r="A257" s="43"/>
      <c r="B257" s="58"/>
      <c r="C257" s="58"/>
      <c r="D257" s="58"/>
      <c r="E257" s="58"/>
      <c r="F257" s="48"/>
      <c r="G257" s="58" t="s">
        <v>716</v>
      </c>
      <c r="H257" s="58"/>
      <c r="I257" s="58"/>
      <c r="J257" s="58"/>
      <c r="K257" s="58"/>
      <c r="L257" s="58"/>
      <c r="M257" s="58"/>
      <c r="N257" s="58"/>
      <c r="O257" s="58"/>
      <c r="P257" s="58"/>
      <c r="Q257" s="58"/>
      <c r="R257" s="58"/>
      <c r="S257" s="58"/>
      <c r="T257" s="58"/>
      <c r="U257" s="58"/>
      <c r="V257" s="58"/>
      <c r="W257" s="58"/>
      <c r="X257" s="58"/>
      <c r="Y257" s="58"/>
      <c r="Z257" s="58"/>
      <c r="AA257" s="58"/>
      <c r="AB257" s="43" t="s">
        <v>717</v>
      </c>
      <c r="AC257" s="58"/>
      <c r="AD257" s="58"/>
      <c r="AE257" s="48"/>
      <c r="AF257" s="39" t="s">
        <v>1288</v>
      </c>
      <c r="AG257" s="58"/>
      <c r="AH257" s="58"/>
      <c r="AI257" s="58"/>
      <c r="AJ257" s="48"/>
    </row>
    <row r="258" spans="1:36" ht="16.5" customHeight="1">
      <c r="A258" s="43"/>
      <c r="B258" s="58"/>
      <c r="C258" s="58"/>
      <c r="D258" s="58"/>
      <c r="E258" s="58"/>
      <c r="F258" s="48"/>
      <c r="G258" s="437" t="s">
        <v>1182</v>
      </c>
      <c r="H258" s="100"/>
      <c r="I258" s="100"/>
      <c r="J258" s="100"/>
      <c r="K258" s="100"/>
      <c r="L258" s="58"/>
      <c r="M258" s="58"/>
      <c r="N258" s="58"/>
      <c r="O258" s="58"/>
      <c r="P258" s="58"/>
      <c r="Q258" s="58"/>
      <c r="R258" s="58"/>
      <c r="S258" s="58"/>
      <c r="T258" s="58"/>
      <c r="U258" s="58"/>
      <c r="V258" s="58"/>
      <c r="W258" s="58"/>
      <c r="X258" s="58"/>
      <c r="Y258" s="58"/>
      <c r="Z258" s="58"/>
      <c r="AA258" s="58"/>
      <c r="AB258" s="43" t="s">
        <v>718</v>
      </c>
      <c r="AC258" s="58"/>
      <c r="AD258" s="58"/>
      <c r="AE258" s="48"/>
      <c r="AF258" s="58" t="s">
        <v>1289</v>
      </c>
      <c r="AG258" s="58"/>
      <c r="AH258" s="58"/>
      <c r="AI258" s="58"/>
      <c r="AJ258" s="48"/>
    </row>
    <row r="259" spans="1:36" ht="16.5" customHeight="1">
      <c r="A259" s="43"/>
      <c r="B259" s="58"/>
      <c r="C259" s="58"/>
      <c r="D259" s="58"/>
      <c r="E259" s="58"/>
      <c r="F259" s="48"/>
      <c r="G259" s="417" t="s">
        <v>719</v>
      </c>
      <c r="H259" s="58"/>
      <c r="I259" s="58"/>
      <c r="J259" s="58"/>
      <c r="K259" s="58"/>
      <c r="L259" s="58"/>
      <c r="M259" s="58"/>
      <c r="N259" s="58"/>
      <c r="O259" s="58"/>
      <c r="P259" s="58"/>
      <c r="Q259" s="58"/>
      <c r="R259" s="58"/>
      <c r="S259" s="58"/>
      <c r="T259" s="58"/>
      <c r="U259" s="58"/>
      <c r="V259" s="58"/>
      <c r="W259" s="58"/>
      <c r="X259" s="58"/>
      <c r="Y259" s="58"/>
      <c r="Z259" s="58"/>
      <c r="AA259" s="58"/>
      <c r="AB259" s="527" t="s">
        <v>1284</v>
      </c>
      <c r="AC259" s="528"/>
      <c r="AD259" s="528"/>
      <c r="AE259" s="529"/>
      <c r="AF259" s="58" t="s">
        <v>721</v>
      </c>
      <c r="AG259" s="58"/>
      <c r="AH259" s="58"/>
      <c r="AI259" s="58"/>
      <c r="AJ259" s="48"/>
    </row>
    <row r="260" spans="1:36" ht="16.5" customHeight="1">
      <c r="A260" s="43"/>
      <c r="B260" s="58"/>
      <c r="C260" s="58"/>
      <c r="D260" s="58"/>
      <c r="E260" s="58"/>
      <c r="F260" s="48"/>
      <c r="G260" s="417" t="s">
        <v>720</v>
      </c>
      <c r="H260" s="58"/>
      <c r="I260" s="58"/>
      <c r="J260" s="58"/>
      <c r="K260" s="58"/>
      <c r="L260" s="58"/>
      <c r="M260" s="58"/>
      <c r="N260" s="58"/>
      <c r="O260" s="58"/>
      <c r="P260" s="58"/>
      <c r="Q260" s="58"/>
      <c r="R260" s="58"/>
      <c r="S260" s="58"/>
      <c r="T260" s="58"/>
      <c r="U260" s="58"/>
      <c r="V260" s="58"/>
      <c r="W260" s="58"/>
      <c r="X260" s="58"/>
      <c r="Y260" s="58"/>
      <c r="Z260" s="58"/>
      <c r="AA260" s="58"/>
      <c r="AB260" s="527"/>
      <c r="AC260" s="528"/>
      <c r="AD260" s="528"/>
      <c r="AE260" s="529"/>
      <c r="AF260" s="58" t="s">
        <v>1285</v>
      </c>
      <c r="AG260" s="58"/>
      <c r="AH260" s="58"/>
      <c r="AI260" s="58"/>
      <c r="AJ260" s="48"/>
    </row>
    <row r="261" spans="1:36" ht="16.5" customHeight="1">
      <c r="A261" s="43"/>
      <c r="B261" s="58"/>
      <c r="C261" s="58"/>
      <c r="D261" s="58"/>
      <c r="E261" s="58"/>
      <c r="F261" s="48"/>
      <c r="G261" s="58" t="s">
        <v>1183</v>
      </c>
      <c r="H261" s="58"/>
      <c r="I261" s="58"/>
      <c r="J261" s="58"/>
      <c r="K261" s="58"/>
      <c r="L261" s="58"/>
      <c r="M261" s="58"/>
      <c r="N261" s="58"/>
      <c r="O261" s="58"/>
      <c r="P261" s="58"/>
      <c r="Q261" s="58"/>
      <c r="R261" s="58"/>
      <c r="S261" s="58"/>
      <c r="T261" s="58"/>
      <c r="U261" s="58"/>
      <c r="V261" s="58"/>
      <c r="W261" s="58"/>
      <c r="X261" s="58"/>
      <c r="Y261" s="58"/>
      <c r="Z261" s="58"/>
      <c r="AA261" s="58"/>
      <c r="AB261" s="527"/>
      <c r="AC261" s="528"/>
      <c r="AD261" s="528"/>
      <c r="AE261" s="529"/>
      <c r="AF261" s="527" t="s">
        <v>1286</v>
      </c>
      <c r="AG261" s="528"/>
      <c r="AH261" s="528"/>
      <c r="AI261" s="528"/>
      <c r="AJ261" s="529"/>
    </row>
    <row r="262" spans="1:36" ht="16.5" customHeight="1">
      <c r="A262" s="43"/>
      <c r="B262" s="58"/>
      <c r="C262" s="58"/>
      <c r="D262" s="58"/>
      <c r="E262" s="58"/>
      <c r="F262" s="48"/>
      <c r="G262" s="58" t="s">
        <v>848</v>
      </c>
      <c r="H262" s="58"/>
      <c r="I262" s="58"/>
      <c r="J262" s="58"/>
      <c r="K262" s="58"/>
      <c r="L262" s="58"/>
      <c r="M262" s="58"/>
      <c r="N262" s="58"/>
      <c r="O262" s="58"/>
      <c r="P262" s="58"/>
      <c r="Q262" s="58"/>
      <c r="R262" s="58"/>
      <c r="S262" s="58"/>
      <c r="T262" s="58"/>
      <c r="U262" s="58"/>
      <c r="V262" s="58"/>
      <c r="W262" s="58"/>
      <c r="X262" s="58"/>
      <c r="Y262" s="58"/>
      <c r="Z262" s="58"/>
      <c r="AA262" s="58"/>
      <c r="AB262" s="43"/>
      <c r="AC262" s="58"/>
      <c r="AD262" s="58"/>
      <c r="AE262" s="48"/>
      <c r="AF262" s="527"/>
      <c r="AG262" s="528"/>
      <c r="AH262" s="528"/>
      <c r="AI262" s="528"/>
      <c r="AJ262" s="529"/>
    </row>
    <row r="263" spans="1:36" ht="16.5" customHeight="1">
      <c r="A263" s="43"/>
      <c r="B263" s="58"/>
      <c r="C263" s="58"/>
      <c r="D263" s="58"/>
      <c r="E263" s="58"/>
      <c r="F263" s="48"/>
      <c r="G263" s="58"/>
      <c r="H263" s="58"/>
      <c r="I263" s="58"/>
      <c r="J263" s="58"/>
      <c r="K263" s="58"/>
      <c r="L263" s="58"/>
      <c r="M263" s="58"/>
      <c r="N263" s="58"/>
      <c r="O263" s="58"/>
      <c r="P263" s="58"/>
      <c r="Q263" s="58"/>
      <c r="R263" s="58"/>
      <c r="S263" s="58"/>
      <c r="T263" s="58"/>
      <c r="U263" s="58"/>
      <c r="V263" s="58"/>
      <c r="W263" s="58"/>
      <c r="X263" s="58"/>
      <c r="Y263" s="58"/>
      <c r="Z263" s="58"/>
      <c r="AA263" s="58"/>
      <c r="AB263" s="43"/>
      <c r="AC263" s="58"/>
      <c r="AD263" s="58"/>
      <c r="AE263" s="48"/>
      <c r="AF263" s="72"/>
      <c r="AG263" s="72"/>
      <c r="AH263" s="72"/>
      <c r="AI263" s="72"/>
      <c r="AJ263" s="73"/>
    </row>
    <row r="264" spans="1:36" ht="16.5" customHeight="1">
      <c r="A264" s="43"/>
      <c r="B264" s="58"/>
      <c r="C264" s="58"/>
      <c r="D264" s="58"/>
      <c r="E264" s="58"/>
      <c r="F264" s="48"/>
      <c r="G264" s="100" t="s">
        <v>1287</v>
      </c>
      <c r="H264" s="58"/>
      <c r="I264" s="58"/>
      <c r="J264" s="58"/>
      <c r="K264" s="58"/>
      <c r="L264" s="58"/>
      <c r="M264" s="58"/>
      <c r="N264" s="58"/>
      <c r="O264" s="58"/>
      <c r="P264" s="58"/>
      <c r="Q264" s="58"/>
      <c r="R264" s="58"/>
      <c r="S264" s="58"/>
      <c r="T264" s="58"/>
      <c r="U264" s="58"/>
      <c r="V264" s="58"/>
      <c r="W264" s="58"/>
      <c r="X264" s="58"/>
      <c r="Y264" s="58"/>
      <c r="Z264" s="58"/>
      <c r="AA264" s="58"/>
      <c r="AB264" s="43"/>
      <c r="AC264" s="58"/>
      <c r="AD264" s="58"/>
      <c r="AE264" s="48"/>
      <c r="AF264" s="58"/>
      <c r="AG264" s="58"/>
      <c r="AH264" s="58"/>
      <c r="AI264" s="58"/>
      <c r="AJ264" s="48"/>
    </row>
    <row r="265" spans="1:36" ht="17.25" customHeight="1">
      <c r="A265" s="43"/>
      <c r="B265" s="58"/>
      <c r="C265" s="58"/>
      <c r="D265" s="58"/>
      <c r="E265" s="58"/>
      <c r="F265" s="48"/>
      <c r="G265" s="58" t="s">
        <v>1280</v>
      </c>
      <c r="H265" s="58"/>
      <c r="I265" s="58"/>
      <c r="J265" s="58"/>
      <c r="K265" s="58"/>
      <c r="L265" s="58"/>
      <c r="M265" s="58"/>
      <c r="N265" s="58"/>
      <c r="O265" s="58"/>
      <c r="P265" s="58"/>
      <c r="Q265" s="58"/>
      <c r="R265" s="58"/>
      <c r="S265" s="58"/>
      <c r="T265" s="58"/>
      <c r="U265" s="58"/>
      <c r="V265" s="58"/>
      <c r="W265" s="58"/>
      <c r="X265" s="58"/>
      <c r="Y265" s="58"/>
      <c r="Z265" s="58"/>
      <c r="AA265" s="58"/>
      <c r="AB265" s="43"/>
      <c r="AC265" s="58"/>
      <c r="AD265" s="58"/>
      <c r="AE265" s="48"/>
      <c r="AF265" s="58"/>
      <c r="AG265" s="58"/>
      <c r="AH265" s="58"/>
      <c r="AI265" s="58"/>
      <c r="AJ265" s="48"/>
    </row>
    <row r="266" spans="1:36" ht="18" customHeight="1">
      <c r="A266" s="43"/>
      <c r="B266" s="58"/>
      <c r="C266" s="58"/>
      <c r="D266" s="58"/>
      <c r="E266" s="58"/>
      <c r="F266" s="48"/>
      <c r="G266" s="58" t="s">
        <v>1279</v>
      </c>
      <c r="H266" s="58"/>
      <c r="I266" s="58"/>
      <c r="J266" s="58"/>
      <c r="K266" s="58"/>
      <c r="L266" s="58"/>
      <c r="M266" s="58"/>
      <c r="N266" s="58"/>
      <c r="O266" s="58"/>
      <c r="P266" s="58"/>
      <c r="Q266" s="58"/>
      <c r="R266" s="58"/>
      <c r="S266" s="58"/>
      <c r="T266" s="58"/>
      <c r="U266" s="58"/>
      <c r="V266" s="58"/>
      <c r="W266" s="58"/>
      <c r="X266" s="58"/>
      <c r="Y266" s="58"/>
      <c r="Z266" s="58"/>
      <c r="AA266" s="58"/>
      <c r="AB266" s="43"/>
      <c r="AC266" s="58"/>
      <c r="AD266" s="58"/>
      <c r="AE266" s="48"/>
      <c r="AF266" s="58"/>
      <c r="AG266" s="58"/>
      <c r="AH266" s="58"/>
      <c r="AI266" s="58"/>
      <c r="AJ266" s="48"/>
    </row>
    <row r="267" spans="1:36" ht="18" customHeight="1">
      <c r="A267" s="43"/>
      <c r="B267" s="58"/>
      <c r="C267" s="58"/>
      <c r="D267" s="58"/>
      <c r="E267" s="58"/>
      <c r="F267" s="48"/>
      <c r="G267" s="58" t="s">
        <v>1281</v>
      </c>
      <c r="H267" s="58"/>
      <c r="I267" s="58"/>
      <c r="J267" s="58"/>
      <c r="K267" s="58"/>
      <c r="L267" s="58"/>
      <c r="M267" s="58"/>
      <c r="N267" s="58"/>
      <c r="O267" s="58"/>
      <c r="P267" s="58"/>
      <c r="Q267" s="58"/>
      <c r="R267" s="58"/>
      <c r="S267" s="58"/>
      <c r="T267" s="58"/>
      <c r="U267" s="58"/>
      <c r="V267" s="58"/>
      <c r="W267" s="58"/>
      <c r="X267" s="58"/>
      <c r="Y267" s="58"/>
      <c r="Z267" s="58"/>
      <c r="AA267" s="58"/>
      <c r="AB267" s="43"/>
      <c r="AC267" s="58"/>
      <c r="AD267" s="58"/>
      <c r="AE267" s="48"/>
      <c r="AF267" s="58"/>
      <c r="AG267" s="58"/>
      <c r="AH267" s="58"/>
      <c r="AI267" s="58"/>
      <c r="AJ267" s="48"/>
    </row>
    <row r="268" spans="1:36" ht="18" customHeight="1">
      <c r="A268" s="43"/>
      <c r="B268" s="58"/>
      <c r="C268" s="58"/>
      <c r="D268" s="58"/>
      <c r="E268" s="58"/>
      <c r="F268" s="48"/>
      <c r="G268" s="43" t="s">
        <v>1282</v>
      </c>
      <c r="H268" s="58"/>
      <c r="I268" s="58"/>
      <c r="J268" s="58"/>
      <c r="K268" s="58"/>
      <c r="L268" s="58"/>
      <c r="M268" s="58"/>
      <c r="N268" s="58"/>
      <c r="O268" s="58"/>
      <c r="P268" s="58"/>
      <c r="Q268" s="58"/>
      <c r="R268" s="58"/>
      <c r="S268" s="58"/>
      <c r="T268" s="58"/>
      <c r="U268" s="58"/>
      <c r="V268" s="58"/>
      <c r="W268" s="58"/>
      <c r="X268" s="58"/>
      <c r="Y268" s="58"/>
      <c r="Z268" s="58"/>
      <c r="AA268" s="58"/>
      <c r="AB268" s="43"/>
      <c r="AC268" s="58"/>
      <c r="AD268" s="58"/>
      <c r="AE268" s="48"/>
      <c r="AF268" s="58"/>
      <c r="AG268" s="58"/>
      <c r="AH268" s="58"/>
      <c r="AI268" s="58"/>
      <c r="AJ268" s="48"/>
    </row>
    <row r="269" spans="1:36" ht="30" customHeight="1">
      <c r="A269" s="45"/>
      <c r="B269" s="56"/>
      <c r="C269" s="56"/>
      <c r="D269" s="56"/>
      <c r="E269" s="56"/>
      <c r="F269" s="57"/>
      <c r="G269" s="614" t="s">
        <v>1283</v>
      </c>
      <c r="H269" s="615"/>
      <c r="I269" s="615"/>
      <c r="J269" s="615"/>
      <c r="K269" s="615"/>
      <c r="L269" s="615"/>
      <c r="M269" s="615"/>
      <c r="N269" s="615"/>
      <c r="O269" s="615"/>
      <c r="P269" s="615"/>
      <c r="Q269" s="615"/>
      <c r="R269" s="615"/>
      <c r="S269" s="615"/>
      <c r="T269" s="615"/>
      <c r="U269" s="615"/>
      <c r="V269" s="615"/>
      <c r="W269" s="615"/>
      <c r="X269" s="615"/>
      <c r="Y269" s="615"/>
      <c r="Z269" s="615"/>
      <c r="AA269" s="616"/>
      <c r="AB269" s="45"/>
      <c r="AC269" s="56"/>
      <c r="AD269" s="56"/>
      <c r="AE269" s="57"/>
      <c r="AF269" s="56"/>
      <c r="AG269" s="56"/>
      <c r="AH269" s="56"/>
      <c r="AI269" s="56"/>
      <c r="AJ269" s="57"/>
    </row>
    <row r="270" spans="1:36" ht="16.5" customHeight="1">
      <c r="A270" s="617" t="s">
        <v>849</v>
      </c>
      <c r="B270" s="618"/>
      <c r="C270" s="618"/>
      <c r="D270" s="618"/>
      <c r="E270" s="618"/>
      <c r="F270" s="619"/>
      <c r="G270" s="59" t="s">
        <v>850</v>
      </c>
      <c r="H270" s="50"/>
      <c r="I270" s="50"/>
      <c r="J270" s="50"/>
      <c r="K270" s="50"/>
      <c r="L270" s="50"/>
      <c r="M270" s="50"/>
      <c r="N270" s="50"/>
      <c r="O270" s="50"/>
      <c r="P270" s="50"/>
      <c r="Q270" s="50"/>
      <c r="R270" s="50"/>
      <c r="S270" s="50"/>
      <c r="T270" s="50"/>
      <c r="U270" s="50"/>
      <c r="V270" s="50"/>
      <c r="W270" s="50"/>
      <c r="X270" s="50"/>
      <c r="Y270" s="50"/>
      <c r="Z270" s="50"/>
      <c r="AA270" s="51"/>
      <c r="AB270" s="59" t="s">
        <v>851</v>
      </c>
      <c r="AC270" s="50"/>
      <c r="AD270" s="50"/>
      <c r="AE270" s="51"/>
      <c r="AF270" s="59" t="s">
        <v>852</v>
      </c>
      <c r="AG270" s="50"/>
      <c r="AH270" s="50"/>
      <c r="AI270" s="50"/>
      <c r="AJ270" s="51"/>
    </row>
    <row r="271" spans="1:36" ht="16.5" customHeight="1">
      <c r="A271" s="620"/>
      <c r="B271" s="621"/>
      <c r="C271" s="621"/>
      <c r="D271" s="621"/>
      <c r="E271" s="621"/>
      <c r="F271" s="622"/>
      <c r="G271" s="45" t="s">
        <v>853</v>
      </c>
      <c r="H271" s="56"/>
      <c r="I271" s="56"/>
      <c r="J271" s="56"/>
      <c r="K271" s="56"/>
      <c r="L271" s="56"/>
      <c r="M271" s="56"/>
      <c r="N271" s="56"/>
      <c r="O271" s="56"/>
      <c r="P271" s="56"/>
      <c r="Q271" s="56"/>
      <c r="R271" s="56"/>
      <c r="S271" s="56"/>
      <c r="T271" s="56"/>
      <c r="U271" s="56"/>
      <c r="V271" s="56"/>
      <c r="W271" s="56"/>
      <c r="X271" s="56"/>
      <c r="Y271" s="56"/>
      <c r="Z271" s="56"/>
      <c r="AA271" s="57"/>
      <c r="AB271" s="45"/>
      <c r="AC271" s="56"/>
      <c r="AD271" s="56"/>
      <c r="AE271" s="57"/>
      <c r="AF271" s="45" t="s">
        <v>854</v>
      </c>
      <c r="AG271" s="56"/>
      <c r="AH271" s="56"/>
      <c r="AI271" s="56"/>
      <c r="AJ271" s="57"/>
    </row>
    <row r="272" spans="1:36" ht="16.5" customHeight="1">
      <c r="A272" s="617" t="s">
        <v>855</v>
      </c>
      <c r="B272" s="618"/>
      <c r="C272" s="618"/>
      <c r="D272" s="618"/>
      <c r="E272" s="618"/>
      <c r="F272" s="619"/>
      <c r="G272" s="59" t="s">
        <v>856</v>
      </c>
      <c r="H272" s="50"/>
      <c r="I272" s="50"/>
      <c r="J272" s="50"/>
      <c r="K272" s="50"/>
      <c r="L272" s="50"/>
      <c r="M272" s="50"/>
      <c r="N272" s="50"/>
      <c r="O272" s="50"/>
      <c r="P272" s="50"/>
      <c r="Q272" s="50"/>
      <c r="R272" s="50"/>
      <c r="S272" s="50"/>
      <c r="T272" s="50"/>
      <c r="U272" s="50"/>
      <c r="V272" s="50"/>
      <c r="W272" s="50"/>
      <c r="X272" s="50"/>
      <c r="Y272" s="50"/>
      <c r="Z272" s="50"/>
      <c r="AA272" s="51"/>
      <c r="AB272" s="59" t="s">
        <v>857</v>
      </c>
      <c r="AC272" s="50"/>
      <c r="AD272" s="50"/>
      <c r="AE272" s="51"/>
      <c r="AF272" s="59" t="s">
        <v>858</v>
      </c>
      <c r="AG272" s="50"/>
      <c r="AH272" s="50"/>
      <c r="AI272" s="50"/>
      <c r="AJ272" s="51"/>
    </row>
    <row r="273" spans="1:36" ht="16.5" customHeight="1">
      <c r="A273" s="638"/>
      <c r="B273" s="639"/>
      <c r="C273" s="639"/>
      <c r="D273" s="639"/>
      <c r="E273" s="639"/>
      <c r="F273" s="640"/>
      <c r="G273" s="43" t="s">
        <v>859</v>
      </c>
      <c r="H273" s="58"/>
      <c r="I273" s="58"/>
      <c r="J273" s="58"/>
      <c r="K273" s="58"/>
      <c r="L273" s="58"/>
      <c r="M273" s="58"/>
      <c r="N273" s="58"/>
      <c r="O273" s="58"/>
      <c r="P273" s="58"/>
      <c r="Q273" s="58"/>
      <c r="R273" s="58"/>
      <c r="S273" s="58"/>
      <c r="T273" s="58"/>
      <c r="U273" s="58"/>
      <c r="V273" s="58"/>
      <c r="W273" s="58"/>
      <c r="X273" s="58"/>
      <c r="Y273" s="58"/>
      <c r="Z273" s="58"/>
      <c r="AA273" s="48"/>
      <c r="AB273" s="43" t="s">
        <v>860</v>
      </c>
      <c r="AC273" s="58"/>
      <c r="AD273" s="58"/>
      <c r="AE273" s="48"/>
      <c r="AF273" s="690" t="s">
        <v>245</v>
      </c>
      <c r="AG273" s="691"/>
      <c r="AH273" s="691"/>
      <c r="AI273" s="691"/>
      <c r="AJ273" s="48"/>
    </row>
    <row r="274" spans="1:36" ht="16.5" customHeight="1">
      <c r="A274" s="45"/>
      <c r="B274" s="56"/>
      <c r="C274" s="56"/>
      <c r="D274" s="56"/>
      <c r="E274" s="56"/>
      <c r="F274" s="57"/>
      <c r="G274" s="45" t="s">
        <v>74</v>
      </c>
      <c r="H274" s="56"/>
      <c r="I274" s="56"/>
      <c r="J274" s="56"/>
      <c r="K274" s="56"/>
      <c r="L274" s="56"/>
      <c r="M274" s="56"/>
      <c r="N274" s="56"/>
      <c r="O274" s="56"/>
      <c r="P274" s="56"/>
      <c r="Q274" s="56"/>
      <c r="R274" s="56"/>
      <c r="S274" s="56"/>
      <c r="T274" s="56"/>
      <c r="U274" s="56"/>
      <c r="V274" s="56"/>
      <c r="W274" s="56"/>
      <c r="X274" s="56"/>
      <c r="Y274" s="56"/>
      <c r="Z274" s="56"/>
      <c r="AA274" s="57"/>
      <c r="AB274" s="45" t="s">
        <v>861</v>
      </c>
      <c r="AC274" s="56"/>
      <c r="AD274" s="56"/>
      <c r="AE274" s="57"/>
      <c r="AF274" s="45"/>
      <c r="AG274" s="56"/>
      <c r="AH274" s="56"/>
      <c r="AI274" s="56"/>
      <c r="AJ274" s="57"/>
    </row>
    <row r="275" spans="1:36" ht="16.5" customHeight="1">
      <c r="A275" s="617" t="s">
        <v>862</v>
      </c>
      <c r="B275" s="641"/>
      <c r="C275" s="641"/>
      <c r="D275" s="641"/>
      <c r="E275" s="641"/>
      <c r="F275" s="642"/>
      <c r="G275" s="59" t="s">
        <v>75</v>
      </c>
      <c r="H275" s="50"/>
      <c r="I275" s="50"/>
      <c r="J275" s="50"/>
      <c r="K275" s="50"/>
      <c r="L275" s="50"/>
      <c r="M275" s="50"/>
      <c r="N275" s="50"/>
      <c r="O275" s="50"/>
      <c r="P275" s="50"/>
      <c r="Q275" s="50"/>
      <c r="R275" s="50"/>
      <c r="S275" s="50"/>
      <c r="T275" s="50"/>
      <c r="U275" s="50"/>
      <c r="V275" s="50"/>
      <c r="W275" s="50"/>
      <c r="X275" s="50"/>
      <c r="Y275" s="50"/>
      <c r="Z275" s="50"/>
      <c r="AA275" s="51"/>
      <c r="AB275" s="59" t="s">
        <v>863</v>
      </c>
      <c r="AC275" s="50"/>
      <c r="AD275" s="50"/>
      <c r="AE275" s="51"/>
      <c r="AF275" s="59"/>
      <c r="AG275" s="50"/>
      <c r="AH275" s="50"/>
      <c r="AI275" s="50"/>
      <c r="AJ275" s="51"/>
    </row>
    <row r="276" spans="1:36" ht="16.5" customHeight="1">
      <c r="A276" s="652"/>
      <c r="B276" s="653"/>
      <c r="C276" s="653"/>
      <c r="D276" s="653"/>
      <c r="E276" s="653"/>
      <c r="F276" s="654"/>
      <c r="G276" s="45" t="s">
        <v>864</v>
      </c>
      <c r="H276" s="56"/>
      <c r="I276" s="56"/>
      <c r="J276" s="56"/>
      <c r="K276" s="56"/>
      <c r="L276" s="56"/>
      <c r="M276" s="56"/>
      <c r="N276" s="56"/>
      <c r="O276" s="56"/>
      <c r="P276" s="56"/>
      <c r="Q276" s="56"/>
      <c r="R276" s="56"/>
      <c r="S276" s="56"/>
      <c r="T276" s="56"/>
      <c r="U276" s="56"/>
      <c r="V276" s="56"/>
      <c r="W276" s="56"/>
      <c r="X276" s="56"/>
      <c r="Y276" s="56"/>
      <c r="Z276" s="56"/>
      <c r="AA276" s="57"/>
      <c r="AB276" s="45" t="s">
        <v>865</v>
      </c>
      <c r="AC276" s="56"/>
      <c r="AD276" s="56"/>
      <c r="AE276" s="57"/>
      <c r="AF276" s="45"/>
      <c r="AG276" s="56"/>
      <c r="AH276" s="56"/>
      <c r="AI276" s="56"/>
      <c r="AJ276" s="57"/>
    </row>
    <row r="278" ht="16.5" customHeight="1">
      <c r="A278" s="406" t="s">
        <v>1293</v>
      </c>
    </row>
    <row r="279" spans="1:36" ht="16.5" customHeight="1">
      <c r="A279" s="552" t="s">
        <v>18</v>
      </c>
      <c r="B279" s="553"/>
      <c r="C279" s="553"/>
      <c r="D279" s="553"/>
      <c r="E279" s="553"/>
      <c r="F279" s="554"/>
      <c r="G279" s="552" t="s">
        <v>19</v>
      </c>
      <c r="H279" s="553"/>
      <c r="I279" s="553"/>
      <c r="J279" s="553"/>
      <c r="K279" s="553"/>
      <c r="L279" s="553"/>
      <c r="M279" s="553"/>
      <c r="N279" s="553"/>
      <c r="O279" s="553"/>
      <c r="P279" s="553"/>
      <c r="Q279" s="553"/>
      <c r="R279" s="553"/>
      <c r="S279" s="553"/>
      <c r="T279" s="553"/>
      <c r="U279" s="553"/>
      <c r="V279" s="553"/>
      <c r="W279" s="553"/>
      <c r="X279" s="553"/>
      <c r="Y279" s="553"/>
      <c r="Z279" s="553"/>
      <c r="AA279" s="554"/>
      <c r="AB279" s="632" t="s">
        <v>17</v>
      </c>
      <c r="AC279" s="632"/>
      <c r="AD279" s="632"/>
      <c r="AE279" s="632"/>
      <c r="AF279" s="552" t="s">
        <v>20</v>
      </c>
      <c r="AG279" s="553"/>
      <c r="AH279" s="553"/>
      <c r="AI279" s="553"/>
      <c r="AJ279" s="554"/>
    </row>
    <row r="280" spans="1:36" ht="16.5" customHeight="1">
      <c r="A280" s="617" t="s">
        <v>866</v>
      </c>
      <c r="B280" s="618"/>
      <c r="C280" s="618"/>
      <c r="D280" s="618"/>
      <c r="E280" s="618"/>
      <c r="F280" s="619"/>
      <c r="G280" s="59" t="s">
        <v>867</v>
      </c>
      <c r="H280" s="50"/>
      <c r="I280" s="50"/>
      <c r="J280" s="50"/>
      <c r="K280" s="50"/>
      <c r="L280" s="50"/>
      <c r="M280" s="50"/>
      <c r="N280" s="50"/>
      <c r="O280" s="50"/>
      <c r="P280" s="50"/>
      <c r="Q280" s="50"/>
      <c r="R280" s="50"/>
      <c r="S280" s="50"/>
      <c r="T280" s="50"/>
      <c r="U280" s="50"/>
      <c r="V280" s="50"/>
      <c r="W280" s="50"/>
      <c r="X280" s="50"/>
      <c r="Y280" s="50"/>
      <c r="Z280" s="50"/>
      <c r="AA280" s="50"/>
      <c r="AB280" s="59"/>
      <c r="AC280" s="50"/>
      <c r="AD280" s="50"/>
      <c r="AE280" s="51"/>
      <c r="AF280" s="59"/>
      <c r="AG280" s="50"/>
      <c r="AH280" s="50"/>
      <c r="AI280" s="50"/>
      <c r="AJ280" s="51"/>
    </row>
    <row r="281" spans="1:36" ht="16.5" customHeight="1">
      <c r="A281" s="638"/>
      <c r="B281" s="639"/>
      <c r="C281" s="639"/>
      <c r="D281" s="639"/>
      <c r="E281" s="639"/>
      <c r="F281" s="640"/>
      <c r="G281" s="43" t="s">
        <v>868</v>
      </c>
      <c r="H281" s="58"/>
      <c r="I281" s="58"/>
      <c r="J281" s="58"/>
      <c r="K281" s="58"/>
      <c r="L281" s="58"/>
      <c r="M281" s="58"/>
      <c r="N281" s="58"/>
      <c r="O281" s="58"/>
      <c r="P281" s="58"/>
      <c r="Q281" s="58"/>
      <c r="R281" s="58"/>
      <c r="S281" s="58"/>
      <c r="T281" s="58"/>
      <c r="U281" s="58"/>
      <c r="V281" s="58"/>
      <c r="W281" s="58"/>
      <c r="X281" s="58"/>
      <c r="Y281" s="58"/>
      <c r="Z281" s="58"/>
      <c r="AA281" s="58"/>
      <c r="AB281" s="43" t="s">
        <v>869</v>
      </c>
      <c r="AC281" s="58"/>
      <c r="AD281" s="58"/>
      <c r="AE281" s="48"/>
      <c r="AF281" s="43"/>
      <c r="AG281" s="58"/>
      <c r="AH281" s="58"/>
      <c r="AI281" s="58"/>
      <c r="AJ281" s="48"/>
    </row>
    <row r="282" spans="1:36" ht="16.5" customHeight="1">
      <c r="A282" s="43"/>
      <c r="B282" s="58"/>
      <c r="C282" s="58"/>
      <c r="D282" s="58"/>
      <c r="E282" s="58"/>
      <c r="F282" s="48"/>
      <c r="G282" s="43" t="s">
        <v>870</v>
      </c>
      <c r="H282" s="58"/>
      <c r="I282" s="58"/>
      <c r="J282" s="58"/>
      <c r="K282" s="58"/>
      <c r="L282" s="58"/>
      <c r="M282" s="58"/>
      <c r="N282" s="58"/>
      <c r="O282" s="58"/>
      <c r="P282" s="58"/>
      <c r="Q282" s="58"/>
      <c r="R282" s="58"/>
      <c r="S282" s="58"/>
      <c r="T282" s="58"/>
      <c r="U282" s="58"/>
      <c r="V282" s="58"/>
      <c r="W282" s="58"/>
      <c r="X282" s="58"/>
      <c r="Y282" s="58"/>
      <c r="Z282" s="58"/>
      <c r="AA282" s="58"/>
      <c r="AB282" s="43"/>
      <c r="AC282" s="58"/>
      <c r="AD282" s="58"/>
      <c r="AE282" s="48"/>
      <c r="AF282" s="43"/>
      <c r="AG282" s="58"/>
      <c r="AH282" s="58"/>
      <c r="AI282" s="58"/>
      <c r="AJ282" s="48"/>
    </row>
    <row r="283" spans="1:36" ht="16.5" customHeight="1">
      <c r="A283" s="43"/>
      <c r="B283" s="58"/>
      <c r="C283" s="58"/>
      <c r="D283" s="58"/>
      <c r="E283" s="58"/>
      <c r="F283" s="48"/>
      <c r="G283" s="43" t="s">
        <v>871</v>
      </c>
      <c r="H283" s="58"/>
      <c r="I283" s="58"/>
      <c r="J283" s="58"/>
      <c r="K283" s="58"/>
      <c r="L283" s="58"/>
      <c r="M283" s="58"/>
      <c r="N283" s="58"/>
      <c r="O283" s="58"/>
      <c r="P283" s="58"/>
      <c r="Q283" s="58"/>
      <c r="R283" s="58"/>
      <c r="S283" s="58"/>
      <c r="T283" s="58"/>
      <c r="U283" s="58"/>
      <c r="V283" s="58"/>
      <c r="W283" s="58"/>
      <c r="X283" s="58"/>
      <c r="Y283" s="58"/>
      <c r="Z283" s="58"/>
      <c r="AA283" s="58"/>
      <c r="AB283" s="43"/>
      <c r="AC283" s="58"/>
      <c r="AD283" s="58"/>
      <c r="AE283" s="48"/>
      <c r="AF283" s="43"/>
      <c r="AG283" s="58"/>
      <c r="AH283" s="58"/>
      <c r="AI283" s="58"/>
      <c r="AJ283" s="48"/>
    </row>
    <row r="284" spans="1:36" ht="16.5" customHeight="1">
      <c r="A284" s="45"/>
      <c r="B284" s="56"/>
      <c r="C284" s="56"/>
      <c r="D284" s="56"/>
      <c r="E284" s="56"/>
      <c r="F284" s="57"/>
      <c r="G284" s="45" t="s">
        <v>872</v>
      </c>
      <c r="H284" s="56"/>
      <c r="I284" s="56"/>
      <c r="J284" s="56"/>
      <c r="K284" s="56"/>
      <c r="L284" s="56"/>
      <c r="M284" s="56"/>
      <c r="N284" s="56"/>
      <c r="O284" s="56"/>
      <c r="P284" s="56"/>
      <c r="Q284" s="56"/>
      <c r="R284" s="56"/>
      <c r="S284" s="56"/>
      <c r="T284" s="56"/>
      <c r="U284" s="56"/>
      <c r="V284" s="56"/>
      <c r="W284" s="56"/>
      <c r="X284" s="56"/>
      <c r="Y284" s="56"/>
      <c r="Z284" s="56"/>
      <c r="AA284" s="56"/>
      <c r="AB284" s="43"/>
      <c r="AC284" s="58"/>
      <c r="AD284" s="58"/>
      <c r="AE284" s="48"/>
      <c r="AF284" s="43"/>
      <c r="AG284" s="58"/>
      <c r="AH284" s="58"/>
      <c r="AI284" s="58"/>
      <c r="AJ284" s="48"/>
    </row>
    <row r="285" spans="1:36" ht="16.5" customHeight="1">
      <c r="A285" s="617" t="s">
        <v>873</v>
      </c>
      <c r="B285" s="618"/>
      <c r="C285" s="618"/>
      <c r="D285" s="618"/>
      <c r="E285" s="618"/>
      <c r="F285" s="619"/>
      <c r="G285" s="59" t="s">
        <v>874</v>
      </c>
      <c r="H285" s="50"/>
      <c r="I285" s="50"/>
      <c r="J285" s="50"/>
      <c r="K285" s="50"/>
      <c r="L285" s="50"/>
      <c r="M285" s="50"/>
      <c r="N285" s="50"/>
      <c r="O285" s="50"/>
      <c r="P285" s="50"/>
      <c r="Q285" s="50"/>
      <c r="R285" s="50"/>
      <c r="S285" s="50"/>
      <c r="T285" s="50"/>
      <c r="U285" s="50"/>
      <c r="V285" s="50"/>
      <c r="W285" s="50"/>
      <c r="X285" s="50"/>
      <c r="Y285" s="50"/>
      <c r="Z285" s="50"/>
      <c r="AA285" s="50"/>
      <c r="AB285" s="59"/>
      <c r="AC285" s="50"/>
      <c r="AD285" s="50"/>
      <c r="AE285" s="50"/>
      <c r="AF285" s="59"/>
      <c r="AG285" s="50"/>
      <c r="AH285" s="50"/>
      <c r="AI285" s="50"/>
      <c r="AJ285" s="51"/>
    </row>
    <row r="286" spans="1:36" ht="16.5" customHeight="1">
      <c r="A286" s="638"/>
      <c r="B286" s="639"/>
      <c r="C286" s="639"/>
      <c r="D286" s="639"/>
      <c r="E286" s="639"/>
      <c r="F286" s="640"/>
      <c r="G286" s="43" t="s">
        <v>875</v>
      </c>
      <c r="H286" s="58"/>
      <c r="I286" s="58"/>
      <c r="J286" s="58"/>
      <c r="K286" s="58"/>
      <c r="L286" s="58"/>
      <c r="M286" s="58"/>
      <c r="N286" s="58"/>
      <c r="O286" s="58"/>
      <c r="P286" s="58"/>
      <c r="Q286" s="58"/>
      <c r="R286" s="58"/>
      <c r="S286" s="58"/>
      <c r="T286" s="58"/>
      <c r="U286" s="58"/>
      <c r="V286" s="58"/>
      <c r="W286" s="58"/>
      <c r="X286" s="58"/>
      <c r="Y286" s="58"/>
      <c r="Z286" s="58"/>
      <c r="AA286" s="58"/>
      <c r="AB286" s="43" t="s">
        <v>876</v>
      </c>
      <c r="AC286" s="58"/>
      <c r="AD286" s="58"/>
      <c r="AE286" s="58"/>
      <c r="AF286" s="43" t="s">
        <v>877</v>
      </c>
      <c r="AG286" s="58"/>
      <c r="AH286" s="58"/>
      <c r="AI286" s="58"/>
      <c r="AJ286" s="48"/>
    </row>
    <row r="287" spans="1:36" ht="16.5" customHeight="1">
      <c r="A287" s="43"/>
      <c r="B287" s="58"/>
      <c r="C287" s="58"/>
      <c r="D287" s="58"/>
      <c r="E287" s="58"/>
      <c r="F287" s="48"/>
      <c r="G287" s="43" t="s">
        <v>878</v>
      </c>
      <c r="H287" s="58"/>
      <c r="I287" s="58"/>
      <c r="J287" s="58"/>
      <c r="K287" s="58"/>
      <c r="L287" s="58"/>
      <c r="M287" s="58"/>
      <c r="N287" s="58"/>
      <c r="O287" s="58"/>
      <c r="P287" s="58"/>
      <c r="Q287" s="58"/>
      <c r="R287" s="58"/>
      <c r="S287" s="58"/>
      <c r="T287" s="58"/>
      <c r="U287" s="58"/>
      <c r="V287" s="58"/>
      <c r="W287" s="58"/>
      <c r="X287" s="58"/>
      <c r="Y287" s="58"/>
      <c r="Z287" s="58"/>
      <c r="AA287" s="58"/>
      <c r="AB287" s="43" t="s">
        <v>879</v>
      </c>
      <c r="AC287" s="58"/>
      <c r="AD287" s="58"/>
      <c r="AE287" s="58"/>
      <c r="AF287" s="703" t="s">
        <v>880</v>
      </c>
      <c r="AG287" s="704"/>
      <c r="AH287" s="704"/>
      <c r="AI287" s="704"/>
      <c r="AJ287" s="48"/>
    </row>
    <row r="288" spans="1:36" ht="16.5" customHeight="1">
      <c r="A288" s="43"/>
      <c r="B288" s="58"/>
      <c r="C288" s="58"/>
      <c r="D288" s="58"/>
      <c r="E288" s="58"/>
      <c r="F288" s="48"/>
      <c r="G288" s="43" t="s">
        <v>881</v>
      </c>
      <c r="H288" s="58"/>
      <c r="I288" s="58"/>
      <c r="J288" s="58"/>
      <c r="K288" s="58"/>
      <c r="L288" s="58"/>
      <c r="M288" s="58"/>
      <c r="N288" s="58"/>
      <c r="O288" s="58"/>
      <c r="P288" s="58"/>
      <c r="Q288" s="58"/>
      <c r="R288" s="58"/>
      <c r="S288" s="58"/>
      <c r="T288" s="58"/>
      <c r="U288" s="58"/>
      <c r="V288" s="58"/>
      <c r="W288" s="58"/>
      <c r="X288" s="58"/>
      <c r="Y288" s="58"/>
      <c r="Z288" s="58"/>
      <c r="AA288" s="58"/>
      <c r="AB288" s="43" t="s">
        <v>882</v>
      </c>
      <c r="AC288" s="58"/>
      <c r="AD288" s="58"/>
      <c r="AE288" s="58"/>
      <c r="AF288" s="43"/>
      <c r="AG288" s="58"/>
      <c r="AH288" s="58"/>
      <c r="AI288" s="58"/>
      <c r="AJ288" s="48"/>
    </row>
    <row r="289" spans="1:36" ht="16.5" customHeight="1">
      <c r="A289" s="43"/>
      <c r="B289" s="58"/>
      <c r="C289" s="58"/>
      <c r="D289" s="58"/>
      <c r="E289" s="58"/>
      <c r="F289" s="48"/>
      <c r="G289" s="43" t="s">
        <v>883</v>
      </c>
      <c r="H289" s="58"/>
      <c r="I289" s="58"/>
      <c r="J289" s="58"/>
      <c r="K289" s="58"/>
      <c r="L289" s="58"/>
      <c r="M289" s="58"/>
      <c r="N289" s="58"/>
      <c r="O289" s="58"/>
      <c r="P289" s="58"/>
      <c r="Q289" s="58"/>
      <c r="R289" s="58"/>
      <c r="S289" s="58"/>
      <c r="T289" s="58"/>
      <c r="U289" s="58"/>
      <c r="V289" s="58"/>
      <c r="W289" s="58"/>
      <c r="X289" s="58"/>
      <c r="Y289" s="58"/>
      <c r="Z289" s="58"/>
      <c r="AA289" s="58"/>
      <c r="AB289" s="136">
        <v>0.1</v>
      </c>
      <c r="AC289" s="58"/>
      <c r="AD289" s="58"/>
      <c r="AE289" s="58"/>
      <c r="AF289" s="43"/>
      <c r="AG289" s="58"/>
      <c r="AH289" s="58"/>
      <c r="AI289" s="58"/>
      <c r="AJ289" s="48"/>
    </row>
    <row r="290" spans="1:36" ht="16.5" customHeight="1">
      <c r="A290" s="43"/>
      <c r="B290" s="58"/>
      <c r="C290" s="58"/>
      <c r="D290" s="58"/>
      <c r="E290" s="58"/>
      <c r="F290" s="48"/>
      <c r="G290" s="43" t="s">
        <v>884</v>
      </c>
      <c r="H290" s="58"/>
      <c r="I290" s="58"/>
      <c r="J290" s="58"/>
      <c r="K290" s="58"/>
      <c r="L290" s="58"/>
      <c r="M290" s="58"/>
      <c r="N290" s="58"/>
      <c r="O290" s="58"/>
      <c r="P290" s="58"/>
      <c r="Q290" s="58"/>
      <c r="R290" s="58"/>
      <c r="S290" s="58"/>
      <c r="T290" s="58"/>
      <c r="U290" s="58"/>
      <c r="V290" s="58"/>
      <c r="W290" s="58"/>
      <c r="X290" s="58"/>
      <c r="Y290" s="58"/>
      <c r="Z290" s="58"/>
      <c r="AA290" s="58"/>
      <c r="AB290" s="43"/>
      <c r="AC290" s="58"/>
      <c r="AD290" s="58"/>
      <c r="AE290" s="58"/>
      <c r="AF290" s="43"/>
      <c r="AG290" s="58"/>
      <c r="AH290" s="58"/>
      <c r="AI290" s="58"/>
      <c r="AJ290" s="48"/>
    </row>
    <row r="291" spans="1:36" ht="16.5" customHeight="1">
      <c r="A291" s="43"/>
      <c r="B291" s="58"/>
      <c r="C291" s="58"/>
      <c r="D291" s="58"/>
      <c r="E291" s="58"/>
      <c r="F291" s="48"/>
      <c r="G291" s="43" t="s">
        <v>885</v>
      </c>
      <c r="H291" s="58"/>
      <c r="I291" s="58"/>
      <c r="J291" s="58"/>
      <c r="K291" s="58"/>
      <c r="L291" s="58"/>
      <c r="M291" s="58"/>
      <c r="N291" s="58"/>
      <c r="O291" s="58"/>
      <c r="P291" s="58"/>
      <c r="Q291" s="58"/>
      <c r="R291" s="58"/>
      <c r="S291" s="58"/>
      <c r="T291" s="58"/>
      <c r="U291" s="58"/>
      <c r="V291" s="58"/>
      <c r="W291" s="58"/>
      <c r="X291" s="58"/>
      <c r="Y291" s="58"/>
      <c r="Z291" s="58"/>
      <c r="AA291" s="58"/>
      <c r="AB291" s="43"/>
      <c r="AC291" s="58"/>
      <c r="AD291" s="58"/>
      <c r="AE291" s="58"/>
      <c r="AF291" s="43"/>
      <c r="AG291" s="58"/>
      <c r="AH291" s="58"/>
      <c r="AI291" s="58"/>
      <c r="AJ291" s="48"/>
    </row>
    <row r="292" spans="1:36" ht="16.5" customHeight="1">
      <c r="A292" s="43"/>
      <c r="B292" s="58"/>
      <c r="C292" s="58"/>
      <c r="D292" s="58"/>
      <c r="E292" s="58"/>
      <c r="F292" s="48"/>
      <c r="G292" s="43" t="s">
        <v>886</v>
      </c>
      <c r="H292" s="58"/>
      <c r="I292" s="58"/>
      <c r="J292" s="58"/>
      <c r="K292" s="58"/>
      <c r="L292" s="58"/>
      <c r="M292" s="58"/>
      <c r="N292" s="58"/>
      <c r="O292" s="58"/>
      <c r="P292" s="58"/>
      <c r="Q292" s="58"/>
      <c r="R292" s="58"/>
      <c r="S292" s="58"/>
      <c r="T292" s="58"/>
      <c r="U292" s="58"/>
      <c r="V292" s="58"/>
      <c r="W292" s="58"/>
      <c r="X292" s="58"/>
      <c r="Y292" s="58"/>
      <c r="Z292" s="58"/>
      <c r="AA292" s="58"/>
      <c r="AB292" s="43"/>
      <c r="AC292" s="58"/>
      <c r="AD292" s="58"/>
      <c r="AE292" s="58"/>
      <c r="AF292" s="43"/>
      <c r="AG292" s="58"/>
      <c r="AH292" s="58"/>
      <c r="AI292" s="58"/>
      <c r="AJ292" s="48"/>
    </row>
    <row r="293" spans="1:36" ht="16.5" customHeight="1">
      <c r="A293" s="43"/>
      <c r="B293" s="58"/>
      <c r="C293" s="58"/>
      <c r="D293" s="58"/>
      <c r="E293" s="58"/>
      <c r="F293" s="48"/>
      <c r="G293" s="43" t="s">
        <v>887</v>
      </c>
      <c r="H293" s="58"/>
      <c r="I293" s="58"/>
      <c r="J293" s="58"/>
      <c r="K293" s="58"/>
      <c r="L293" s="58"/>
      <c r="M293" s="58"/>
      <c r="N293" s="58"/>
      <c r="O293" s="58"/>
      <c r="P293" s="58"/>
      <c r="Q293" s="58"/>
      <c r="R293" s="58"/>
      <c r="S293" s="58"/>
      <c r="T293" s="58"/>
      <c r="U293" s="58"/>
      <c r="V293" s="58"/>
      <c r="W293" s="58"/>
      <c r="X293" s="58"/>
      <c r="Y293" s="58"/>
      <c r="Z293" s="58"/>
      <c r="AA293" s="58"/>
      <c r="AB293" s="43"/>
      <c r="AC293" s="58"/>
      <c r="AD293" s="58"/>
      <c r="AE293" s="58"/>
      <c r="AF293" s="43"/>
      <c r="AG293" s="58"/>
      <c r="AH293" s="58"/>
      <c r="AI293" s="58"/>
      <c r="AJ293" s="48"/>
    </row>
    <row r="294" spans="1:36" ht="16.5" customHeight="1">
      <c r="A294" s="43"/>
      <c r="B294" s="58"/>
      <c r="C294" s="58"/>
      <c r="D294" s="58"/>
      <c r="E294" s="58"/>
      <c r="F294" s="48"/>
      <c r="G294" s="43" t="s">
        <v>888</v>
      </c>
      <c r="H294" s="58"/>
      <c r="I294" s="58"/>
      <c r="J294" s="58"/>
      <c r="K294" s="58"/>
      <c r="L294" s="58"/>
      <c r="M294" s="58"/>
      <c r="N294" s="58"/>
      <c r="O294" s="58"/>
      <c r="P294" s="58"/>
      <c r="Q294" s="58"/>
      <c r="R294" s="58"/>
      <c r="S294" s="58"/>
      <c r="T294" s="58"/>
      <c r="U294" s="58"/>
      <c r="V294" s="58"/>
      <c r="W294" s="58"/>
      <c r="X294" s="58"/>
      <c r="Y294" s="58"/>
      <c r="Z294" s="58"/>
      <c r="AA294" s="58"/>
      <c r="AB294" s="43"/>
      <c r="AC294" s="58"/>
      <c r="AD294" s="58"/>
      <c r="AE294" s="58"/>
      <c r="AF294" s="43"/>
      <c r="AG294" s="58"/>
      <c r="AH294" s="58"/>
      <c r="AI294" s="58"/>
      <c r="AJ294" s="48"/>
    </row>
    <row r="295" spans="1:36" ht="16.5" customHeight="1">
      <c r="A295" s="43"/>
      <c r="B295" s="58"/>
      <c r="C295" s="58"/>
      <c r="D295" s="58"/>
      <c r="E295" s="58"/>
      <c r="F295" s="48"/>
      <c r="G295" s="43" t="s">
        <v>889</v>
      </c>
      <c r="H295" s="58"/>
      <c r="I295" s="58"/>
      <c r="J295" s="58"/>
      <c r="K295" s="58"/>
      <c r="L295" s="58"/>
      <c r="M295" s="58"/>
      <c r="N295" s="58"/>
      <c r="O295" s="58"/>
      <c r="P295" s="58"/>
      <c r="Q295" s="58"/>
      <c r="R295" s="58"/>
      <c r="S295" s="58"/>
      <c r="T295" s="58"/>
      <c r="U295" s="58"/>
      <c r="V295" s="58"/>
      <c r="W295" s="58"/>
      <c r="X295" s="58"/>
      <c r="Y295" s="58"/>
      <c r="Z295" s="58"/>
      <c r="AA295" s="58"/>
      <c r="AB295" s="43"/>
      <c r="AC295" s="58"/>
      <c r="AD295" s="58"/>
      <c r="AE295" s="58"/>
      <c r="AF295" s="43"/>
      <c r="AG295" s="58"/>
      <c r="AH295" s="58"/>
      <c r="AI295" s="58"/>
      <c r="AJ295" s="48"/>
    </row>
    <row r="296" spans="1:36" s="50" customFormat="1" ht="16.5" customHeight="1">
      <c r="A296" s="617" t="s">
        <v>1290</v>
      </c>
      <c r="B296" s="618"/>
      <c r="C296" s="618"/>
      <c r="D296" s="618"/>
      <c r="E296" s="618"/>
      <c r="F296" s="619"/>
      <c r="G296" s="134" t="s">
        <v>890</v>
      </c>
      <c r="AA296" s="51"/>
      <c r="AB296" s="59" t="s">
        <v>891</v>
      </c>
      <c r="AE296" s="51"/>
      <c r="AF296" s="59" t="s">
        <v>892</v>
      </c>
      <c r="AJ296" s="51"/>
    </row>
    <row r="297" spans="1:36" s="58" customFormat="1" ht="16.5" customHeight="1">
      <c r="A297" s="638"/>
      <c r="B297" s="639"/>
      <c r="C297" s="639"/>
      <c r="D297" s="639"/>
      <c r="E297" s="639"/>
      <c r="F297" s="640"/>
      <c r="G297" s="58" t="s">
        <v>893</v>
      </c>
      <c r="AA297" s="48"/>
      <c r="AB297" s="43" t="s">
        <v>894</v>
      </c>
      <c r="AE297" s="48"/>
      <c r="AF297" s="43" t="s">
        <v>895</v>
      </c>
      <c r="AJ297" s="48"/>
    </row>
    <row r="298" spans="1:36" s="58" customFormat="1" ht="16.5" customHeight="1">
      <c r="A298" s="638"/>
      <c r="B298" s="639"/>
      <c r="C298" s="639"/>
      <c r="D298" s="639"/>
      <c r="E298" s="639"/>
      <c r="F298" s="640"/>
      <c r="G298" s="58" t="s">
        <v>896</v>
      </c>
      <c r="AA298" s="48"/>
      <c r="AB298" s="43" t="s">
        <v>897</v>
      </c>
      <c r="AE298" s="48"/>
      <c r="AF298" s="43" t="s">
        <v>898</v>
      </c>
      <c r="AJ298" s="48"/>
    </row>
    <row r="299" spans="1:36" s="56" customFormat="1" ht="16.5" customHeight="1">
      <c r="A299" s="137"/>
      <c r="B299" s="138"/>
      <c r="C299" s="138"/>
      <c r="D299" s="138"/>
      <c r="E299" s="138"/>
      <c r="F299" s="139"/>
      <c r="AA299" s="57"/>
      <c r="AB299" s="45"/>
      <c r="AE299" s="57"/>
      <c r="AF299" s="45" t="s">
        <v>899</v>
      </c>
      <c r="AJ299" s="57"/>
    </row>
    <row r="300" spans="1:36" ht="16.5" customHeight="1">
      <c r="A300" s="617" t="s">
        <v>900</v>
      </c>
      <c r="B300" s="618"/>
      <c r="C300" s="618"/>
      <c r="D300" s="618"/>
      <c r="E300" s="618"/>
      <c r="F300" s="619"/>
      <c r="G300" s="59" t="s">
        <v>901</v>
      </c>
      <c r="H300" s="50"/>
      <c r="I300" s="50"/>
      <c r="J300" s="50"/>
      <c r="K300" s="50"/>
      <c r="L300" s="50"/>
      <c r="M300" s="50"/>
      <c r="N300" s="50"/>
      <c r="O300" s="50"/>
      <c r="P300" s="50"/>
      <c r="Q300" s="50"/>
      <c r="R300" s="50"/>
      <c r="S300" s="50"/>
      <c r="T300" s="50"/>
      <c r="U300" s="50"/>
      <c r="V300" s="50"/>
      <c r="W300" s="50"/>
      <c r="X300" s="50"/>
      <c r="Y300" s="50"/>
      <c r="Z300" s="50"/>
      <c r="AA300" s="51"/>
      <c r="AB300" s="59"/>
      <c r="AC300" s="50"/>
      <c r="AD300" s="50"/>
      <c r="AE300" s="51"/>
      <c r="AF300" s="59" t="s">
        <v>902</v>
      </c>
      <c r="AG300" s="50"/>
      <c r="AH300" s="50"/>
      <c r="AI300" s="50"/>
      <c r="AJ300" s="51"/>
    </row>
    <row r="301" spans="1:36" ht="16.5" customHeight="1">
      <c r="A301" s="638"/>
      <c r="B301" s="639"/>
      <c r="C301" s="639"/>
      <c r="D301" s="639"/>
      <c r="E301" s="639"/>
      <c r="F301" s="640"/>
      <c r="G301" s="43" t="s">
        <v>903</v>
      </c>
      <c r="H301" s="58"/>
      <c r="I301" s="58"/>
      <c r="J301" s="58"/>
      <c r="K301" s="58"/>
      <c r="L301" s="58"/>
      <c r="M301" s="58"/>
      <c r="N301" s="58"/>
      <c r="O301" s="58"/>
      <c r="P301" s="58"/>
      <c r="Q301" s="58"/>
      <c r="R301" s="58"/>
      <c r="S301" s="58"/>
      <c r="T301" s="58"/>
      <c r="U301" s="58"/>
      <c r="V301" s="58"/>
      <c r="W301" s="58"/>
      <c r="X301" s="58"/>
      <c r="Y301" s="58"/>
      <c r="Z301" s="58"/>
      <c r="AA301" s="48"/>
      <c r="AB301" s="43" t="s">
        <v>904</v>
      </c>
      <c r="AC301" s="58"/>
      <c r="AD301" s="58"/>
      <c r="AE301" s="48"/>
      <c r="AF301" s="43" t="s">
        <v>905</v>
      </c>
      <c r="AG301" s="58"/>
      <c r="AH301" s="58"/>
      <c r="AI301" s="58"/>
      <c r="AJ301" s="48"/>
    </row>
    <row r="302" spans="1:36" ht="16.5" customHeight="1">
      <c r="A302" s="86"/>
      <c r="B302" s="100"/>
      <c r="C302" s="100"/>
      <c r="D302" s="100"/>
      <c r="E302" s="100"/>
      <c r="F302" s="140"/>
      <c r="G302" s="43" t="s">
        <v>906</v>
      </c>
      <c r="H302" s="58"/>
      <c r="I302" s="58"/>
      <c r="J302" s="58"/>
      <c r="K302" s="58"/>
      <c r="L302" s="58"/>
      <c r="M302" s="58"/>
      <c r="N302" s="58"/>
      <c r="O302" s="58"/>
      <c r="P302" s="58"/>
      <c r="Q302" s="58"/>
      <c r="R302" s="58"/>
      <c r="S302" s="58"/>
      <c r="T302" s="58"/>
      <c r="U302" s="58"/>
      <c r="V302" s="58"/>
      <c r="W302" s="58"/>
      <c r="X302" s="58"/>
      <c r="Y302" s="58"/>
      <c r="Z302" s="58"/>
      <c r="AA302" s="48"/>
      <c r="AB302" s="43"/>
      <c r="AC302" s="58"/>
      <c r="AD302" s="58"/>
      <c r="AE302" s="48"/>
      <c r="AF302" s="43" t="s">
        <v>907</v>
      </c>
      <c r="AG302" s="58"/>
      <c r="AH302" s="58"/>
      <c r="AI302" s="58"/>
      <c r="AJ302" s="48"/>
    </row>
    <row r="303" spans="1:36" ht="16.5" customHeight="1">
      <c r="A303" s="86"/>
      <c r="B303" s="100"/>
      <c r="C303" s="100"/>
      <c r="D303" s="100"/>
      <c r="E303" s="100"/>
      <c r="F303" s="140"/>
      <c r="G303" s="43" t="s">
        <v>908</v>
      </c>
      <c r="H303" s="58"/>
      <c r="I303" s="58"/>
      <c r="J303" s="58"/>
      <c r="K303" s="58"/>
      <c r="L303" s="58"/>
      <c r="M303" s="58"/>
      <c r="N303" s="58"/>
      <c r="O303" s="58"/>
      <c r="P303" s="58"/>
      <c r="Q303" s="58"/>
      <c r="R303" s="58"/>
      <c r="S303" s="58"/>
      <c r="T303" s="58"/>
      <c r="U303" s="58"/>
      <c r="V303" s="58"/>
      <c r="W303" s="58"/>
      <c r="X303" s="58"/>
      <c r="Y303" s="58"/>
      <c r="Z303" s="58"/>
      <c r="AA303" s="48"/>
      <c r="AB303" s="43"/>
      <c r="AC303" s="58"/>
      <c r="AD303" s="58"/>
      <c r="AE303" s="48"/>
      <c r="AF303" s="43" t="s">
        <v>909</v>
      </c>
      <c r="AG303" s="58"/>
      <c r="AH303" s="58"/>
      <c r="AI303" s="58"/>
      <c r="AJ303" s="48"/>
    </row>
    <row r="304" spans="1:36" ht="16.5" customHeight="1">
      <c r="A304" s="86"/>
      <c r="B304" s="100"/>
      <c r="C304" s="100"/>
      <c r="D304" s="100"/>
      <c r="E304" s="100"/>
      <c r="F304" s="140"/>
      <c r="G304" s="43" t="s">
        <v>76</v>
      </c>
      <c r="H304" s="58"/>
      <c r="I304" s="58"/>
      <c r="J304" s="58"/>
      <c r="K304" s="58"/>
      <c r="L304" s="58"/>
      <c r="M304" s="58"/>
      <c r="N304" s="58"/>
      <c r="O304" s="58"/>
      <c r="P304" s="58"/>
      <c r="Q304" s="58"/>
      <c r="R304" s="58"/>
      <c r="S304" s="58"/>
      <c r="T304" s="58"/>
      <c r="U304" s="58"/>
      <c r="V304" s="58"/>
      <c r="W304" s="58"/>
      <c r="X304" s="58"/>
      <c r="Y304" s="58"/>
      <c r="Z304" s="58"/>
      <c r="AA304" s="48"/>
      <c r="AB304" s="43"/>
      <c r="AC304" s="58"/>
      <c r="AD304" s="58"/>
      <c r="AE304" s="48"/>
      <c r="AF304" s="43" t="s">
        <v>910</v>
      </c>
      <c r="AG304" s="58"/>
      <c r="AH304" s="58"/>
      <c r="AI304" s="58"/>
      <c r="AJ304" s="48"/>
    </row>
    <row r="305" spans="1:36" ht="16.5" customHeight="1">
      <c r="A305" s="45"/>
      <c r="B305" s="56"/>
      <c r="C305" s="56"/>
      <c r="D305" s="56"/>
      <c r="E305" s="56"/>
      <c r="F305" s="57"/>
      <c r="G305" s="45" t="s">
        <v>77</v>
      </c>
      <c r="H305" s="56"/>
      <c r="I305" s="56"/>
      <c r="J305" s="56"/>
      <c r="K305" s="56"/>
      <c r="L305" s="56"/>
      <c r="M305" s="56"/>
      <c r="N305" s="56"/>
      <c r="O305" s="56"/>
      <c r="P305" s="56"/>
      <c r="Q305" s="56"/>
      <c r="R305" s="56"/>
      <c r="S305" s="56"/>
      <c r="T305" s="56"/>
      <c r="U305" s="56"/>
      <c r="V305" s="56"/>
      <c r="W305" s="56"/>
      <c r="X305" s="56"/>
      <c r="Y305" s="56"/>
      <c r="Z305" s="56"/>
      <c r="AA305" s="57"/>
      <c r="AB305" s="45"/>
      <c r="AC305" s="56"/>
      <c r="AD305" s="56"/>
      <c r="AE305" s="57"/>
      <c r="AF305" s="700" t="s">
        <v>1291</v>
      </c>
      <c r="AG305" s="701"/>
      <c r="AH305" s="701"/>
      <c r="AI305" s="701"/>
      <c r="AJ305" s="702"/>
    </row>
    <row r="306" spans="1:36" ht="16.5" customHeight="1">
      <c r="A306" s="617" t="s">
        <v>911</v>
      </c>
      <c r="B306" s="618"/>
      <c r="C306" s="618"/>
      <c r="D306" s="618"/>
      <c r="E306" s="618"/>
      <c r="F306" s="619"/>
      <c r="G306" s="141" t="s">
        <v>912</v>
      </c>
      <c r="H306" s="50"/>
      <c r="I306" s="50"/>
      <c r="J306" s="50"/>
      <c r="K306" s="50"/>
      <c r="L306" s="50"/>
      <c r="M306" s="50"/>
      <c r="N306" s="50"/>
      <c r="O306" s="50"/>
      <c r="P306" s="50"/>
      <c r="Q306" s="50"/>
      <c r="R306" s="50"/>
      <c r="S306" s="50"/>
      <c r="T306" s="50"/>
      <c r="U306" s="50"/>
      <c r="V306" s="50"/>
      <c r="W306" s="50"/>
      <c r="X306" s="50"/>
      <c r="Y306" s="50"/>
      <c r="Z306" s="50"/>
      <c r="AA306" s="51"/>
      <c r="AB306" s="142"/>
      <c r="AC306" s="109"/>
      <c r="AD306" s="109"/>
      <c r="AE306" s="110"/>
      <c r="AF306" s="695" t="s">
        <v>1292</v>
      </c>
      <c r="AG306" s="695"/>
      <c r="AH306" s="695"/>
      <c r="AI306" s="695"/>
      <c r="AJ306" s="48"/>
    </row>
    <row r="307" spans="1:36" ht="15.75" customHeight="1">
      <c r="A307" s="638"/>
      <c r="B307" s="639"/>
      <c r="C307" s="639"/>
      <c r="D307" s="639"/>
      <c r="E307" s="639"/>
      <c r="F307" s="640"/>
      <c r="G307" s="43" t="s">
        <v>913</v>
      </c>
      <c r="H307" s="58"/>
      <c r="I307" s="58"/>
      <c r="J307" s="58"/>
      <c r="K307" s="58"/>
      <c r="L307" s="58"/>
      <c r="M307" s="58"/>
      <c r="N307" s="58"/>
      <c r="O307" s="58"/>
      <c r="P307" s="58"/>
      <c r="Q307" s="58"/>
      <c r="R307" s="58"/>
      <c r="S307" s="58"/>
      <c r="T307" s="58"/>
      <c r="U307" s="58"/>
      <c r="V307" s="58"/>
      <c r="W307" s="58"/>
      <c r="X307" s="58"/>
      <c r="Y307" s="58"/>
      <c r="Z307" s="58"/>
      <c r="AA307" s="48"/>
      <c r="AB307" s="90" t="s">
        <v>914</v>
      </c>
      <c r="AC307" s="91"/>
      <c r="AD307" s="91"/>
      <c r="AE307" s="92"/>
      <c r="AF307" s="43" t="s">
        <v>915</v>
      </c>
      <c r="AG307" s="58"/>
      <c r="AH307" s="58"/>
      <c r="AI307" s="58"/>
      <c r="AJ307" s="48"/>
    </row>
    <row r="308" spans="1:36" ht="15.75" customHeight="1">
      <c r="A308" s="43"/>
      <c r="B308" s="58"/>
      <c r="C308" s="58"/>
      <c r="D308" s="58"/>
      <c r="E308" s="58"/>
      <c r="F308" s="48"/>
      <c r="G308" s="43" t="s">
        <v>78</v>
      </c>
      <c r="H308" s="58"/>
      <c r="I308" s="58"/>
      <c r="J308" s="58"/>
      <c r="K308" s="58"/>
      <c r="L308" s="58"/>
      <c r="M308" s="58"/>
      <c r="N308" s="58"/>
      <c r="O308" s="58"/>
      <c r="P308" s="58"/>
      <c r="Q308" s="58"/>
      <c r="R308" s="58"/>
      <c r="S308" s="58"/>
      <c r="T308" s="58"/>
      <c r="U308" s="58"/>
      <c r="V308" s="58"/>
      <c r="W308" s="58"/>
      <c r="X308" s="58"/>
      <c r="Y308" s="58"/>
      <c r="Z308" s="58"/>
      <c r="AA308" s="48"/>
      <c r="AB308" s="68"/>
      <c r="AC308" s="69"/>
      <c r="AD308" s="69"/>
      <c r="AE308" s="70"/>
      <c r="AF308" s="43" t="s">
        <v>916</v>
      </c>
      <c r="AG308" s="58"/>
      <c r="AH308" s="58"/>
      <c r="AI308" s="58"/>
      <c r="AJ308" s="48"/>
    </row>
    <row r="309" spans="1:36" ht="16.5" customHeight="1">
      <c r="A309" s="43"/>
      <c r="B309" s="58"/>
      <c r="C309" s="58"/>
      <c r="D309" s="58"/>
      <c r="E309" s="58"/>
      <c r="F309" s="48"/>
      <c r="G309" s="43" t="s">
        <v>917</v>
      </c>
      <c r="H309" s="58"/>
      <c r="I309" s="58"/>
      <c r="J309" s="58"/>
      <c r="K309" s="58"/>
      <c r="L309" s="58"/>
      <c r="M309" s="58"/>
      <c r="N309" s="58"/>
      <c r="O309" s="58"/>
      <c r="P309" s="58"/>
      <c r="Q309" s="58"/>
      <c r="R309" s="58"/>
      <c r="S309" s="58"/>
      <c r="T309" s="58"/>
      <c r="U309" s="58"/>
      <c r="V309" s="58"/>
      <c r="W309" s="58"/>
      <c r="X309" s="58"/>
      <c r="Y309" s="58"/>
      <c r="Z309" s="58"/>
      <c r="AA309" s="48"/>
      <c r="AB309" s="43"/>
      <c r="AC309" s="58"/>
      <c r="AD309" s="58"/>
      <c r="AE309" s="48"/>
      <c r="AF309" s="43" t="s">
        <v>918</v>
      </c>
      <c r="AG309" s="58"/>
      <c r="AH309" s="58"/>
      <c r="AI309" s="58"/>
      <c r="AJ309" s="48"/>
    </row>
    <row r="310" spans="1:36" ht="16.5" customHeight="1">
      <c r="A310" s="43"/>
      <c r="B310" s="58"/>
      <c r="C310" s="58"/>
      <c r="D310" s="58"/>
      <c r="E310" s="58"/>
      <c r="F310" s="48"/>
      <c r="G310" s="84" t="s">
        <v>919</v>
      </c>
      <c r="H310" s="58"/>
      <c r="I310" s="58"/>
      <c r="J310" s="58"/>
      <c r="K310" s="58"/>
      <c r="L310" s="58"/>
      <c r="M310" s="58"/>
      <c r="N310" s="58"/>
      <c r="O310" s="58"/>
      <c r="P310" s="58"/>
      <c r="Q310" s="58"/>
      <c r="R310" s="58"/>
      <c r="S310" s="58"/>
      <c r="T310" s="58"/>
      <c r="U310" s="58"/>
      <c r="V310" s="58"/>
      <c r="W310" s="58"/>
      <c r="X310" s="58"/>
      <c r="Y310" s="58"/>
      <c r="Z310" s="58"/>
      <c r="AA310" s="48"/>
      <c r="AB310" s="43"/>
      <c r="AC310" s="58"/>
      <c r="AD310" s="58"/>
      <c r="AE310" s="48"/>
      <c r="AF310" s="43" t="s">
        <v>920</v>
      </c>
      <c r="AG310" s="58"/>
      <c r="AH310" s="58"/>
      <c r="AI310" s="58"/>
      <c r="AJ310" s="48"/>
    </row>
    <row r="311" spans="1:36" ht="16.5" customHeight="1">
      <c r="A311" s="43"/>
      <c r="B311" s="58"/>
      <c r="C311" s="58"/>
      <c r="D311" s="58"/>
      <c r="E311" s="58"/>
      <c r="F311" s="48"/>
      <c r="G311" s="43" t="s">
        <v>921</v>
      </c>
      <c r="H311" s="58"/>
      <c r="I311" s="58"/>
      <c r="J311" s="58"/>
      <c r="K311" s="58"/>
      <c r="L311" s="58"/>
      <c r="M311" s="58"/>
      <c r="N311" s="58"/>
      <c r="O311" s="58"/>
      <c r="P311" s="58"/>
      <c r="Q311" s="58"/>
      <c r="R311" s="58"/>
      <c r="S311" s="58"/>
      <c r="T311" s="58"/>
      <c r="U311" s="58"/>
      <c r="V311" s="58"/>
      <c r="W311" s="58"/>
      <c r="X311" s="58"/>
      <c r="Y311" s="58"/>
      <c r="Z311" s="58"/>
      <c r="AA311" s="48"/>
      <c r="AB311" s="43"/>
      <c r="AC311" s="58"/>
      <c r="AD311" s="58"/>
      <c r="AE311" s="48"/>
      <c r="AF311" s="43" t="s">
        <v>922</v>
      </c>
      <c r="AG311" s="58"/>
      <c r="AH311" s="58"/>
      <c r="AI311" s="58"/>
      <c r="AJ311" s="48"/>
    </row>
    <row r="312" spans="1:36" ht="16.5" customHeight="1">
      <c r="A312" s="45"/>
      <c r="B312" s="56"/>
      <c r="C312" s="56"/>
      <c r="D312" s="56"/>
      <c r="E312" s="56"/>
      <c r="F312" s="57"/>
      <c r="G312" s="45" t="s">
        <v>79</v>
      </c>
      <c r="H312" s="56"/>
      <c r="I312" s="56"/>
      <c r="J312" s="56"/>
      <c r="K312" s="56"/>
      <c r="L312" s="56"/>
      <c r="M312" s="56"/>
      <c r="N312" s="56"/>
      <c r="O312" s="56"/>
      <c r="P312" s="56"/>
      <c r="Q312" s="56"/>
      <c r="R312" s="56"/>
      <c r="S312" s="56"/>
      <c r="T312" s="56"/>
      <c r="U312" s="56"/>
      <c r="V312" s="56"/>
      <c r="W312" s="56"/>
      <c r="X312" s="56"/>
      <c r="Y312" s="56"/>
      <c r="Z312" s="56"/>
      <c r="AA312" s="57"/>
      <c r="AB312" s="45"/>
      <c r="AC312" s="56"/>
      <c r="AD312" s="56"/>
      <c r="AE312" s="57"/>
      <c r="AF312" s="45"/>
      <c r="AG312" s="56"/>
      <c r="AH312" s="56"/>
      <c r="AI312" s="56"/>
      <c r="AJ312" s="57"/>
    </row>
    <row r="313" spans="1:36" ht="24.75" customHeight="1">
      <c r="A313" s="534" t="s">
        <v>1294</v>
      </c>
      <c r="B313" s="535"/>
      <c r="C313" s="535"/>
      <c r="D313" s="535"/>
      <c r="E313" s="535"/>
      <c r="F313" s="536"/>
      <c r="G313" s="540" t="s">
        <v>1300</v>
      </c>
      <c r="H313" s="541"/>
      <c r="I313" s="541"/>
      <c r="J313" s="541"/>
      <c r="K313" s="541"/>
      <c r="L313" s="541"/>
      <c r="M313" s="541"/>
      <c r="N313" s="541"/>
      <c r="O313" s="541"/>
      <c r="P313" s="541"/>
      <c r="Q313" s="541"/>
      <c r="R313" s="541"/>
      <c r="S313" s="541"/>
      <c r="T313" s="541"/>
      <c r="U313" s="541"/>
      <c r="V313" s="541"/>
      <c r="W313" s="541"/>
      <c r="X313" s="541"/>
      <c r="Y313" s="541"/>
      <c r="Z313" s="541"/>
      <c r="AA313" s="542"/>
      <c r="AB313" s="142" t="s">
        <v>1295</v>
      </c>
      <c r="AC313" s="109"/>
      <c r="AD313" s="109"/>
      <c r="AE313" s="110"/>
      <c r="AF313" s="543" t="s">
        <v>1301</v>
      </c>
      <c r="AG313" s="544"/>
      <c r="AH313" s="544"/>
      <c r="AI313" s="544"/>
      <c r="AJ313" s="545"/>
    </row>
    <row r="314" spans="1:36" ht="26.25" customHeight="1">
      <c r="A314" s="537"/>
      <c r="B314" s="538"/>
      <c r="C314" s="538"/>
      <c r="D314" s="538"/>
      <c r="E314" s="538"/>
      <c r="F314" s="539"/>
      <c r="G314" s="527"/>
      <c r="H314" s="528"/>
      <c r="I314" s="528"/>
      <c r="J314" s="528"/>
      <c r="K314" s="528"/>
      <c r="L314" s="528"/>
      <c r="M314" s="528"/>
      <c r="N314" s="528"/>
      <c r="O314" s="528"/>
      <c r="P314" s="528"/>
      <c r="Q314" s="528"/>
      <c r="R314" s="528"/>
      <c r="S314" s="528"/>
      <c r="T314" s="528"/>
      <c r="U314" s="528"/>
      <c r="V314" s="528"/>
      <c r="W314" s="528"/>
      <c r="X314" s="528"/>
      <c r="Y314" s="528"/>
      <c r="Z314" s="528"/>
      <c r="AA314" s="529"/>
      <c r="AB314" s="90" t="s">
        <v>1296</v>
      </c>
      <c r="AC314" s="91"/>
      <c r="AD314" s="91"/>
      <c r="AE314" s="92"/>
      <c r="AF314" s="546"/>
      <c r="AG314" s="547"/>
      <c r="AH314" s="547"/>
      <c r="AI314" s="547"/>
      <c r="AJ314" s="548"/>
    </row>
    <row r="315" spans="1:36" ht="16.5" customHeight="1">
      <c r="A315" s="537"/>
      <c r="B315" s="538"/>
      <c r="C315" s="538"/>
      <c r="D315" s="538"/>
      <c r="E315" s="538"/>
      <c r="F315" s="539"/>
      <c r="G315" s="527" t="s">
        <v>1297</v>
      </c>
      <c r="H315" s="528"/>
      <c r="I315" s="528"/>
      <c r="J315" s="528"/>
      <c r="K315" s="528"/>
      <c r="L315" s="528"/>
      <c r="M315" s="528"/>
      <c r="N315" s="528"/>
      <c r="O315" s="528"/>
      <c r="P315" s="528"/>
      <c r="Q315" s="528"/>
      <c r="R315" s="528"/>
      <c r="S315" s="528"/>
      <c r="T315" s="528"/>
      <c r="U315" s="528"/>
      <c r="V315" s="528"/>
      <c r="W315" s="528"/>
      <c r="X315" s="528"/>
      <c r="Y315" s="528"/>
      <c r="Z315" s="528"/>
      <c r="AA315" s="529"/>
      <c r="AB315" s="68"/>
      <c r="AC315" s="69"/>
      <c r="AD315" s="69"/>
      <c r="AE315" s="70"/>
      <c r="AF315" s="546"/>
      <c r="AG315" s="547"/>
      <c r="AH315" s="547"/>
      <c r="AI315" s="547"/>
      <c r="AJ315" s="548"/>
    </row>
    <row r="316" spans="1:36" ht="16.5" customHeight="1">
      <c r="A316" s="43"/>
      <c r="B316" s="58"/>
      <c r="C316" s="58"/>
      <c r="D316" s="58"/>
      <c r="E316" s="58"/>
      <c r="F316" s="48"/>
      <c r="G316" s="527"/>
      <c r="H316" s="528"/>
      <c r="I316" s="528"/>
      <c r="J316" s="528"/>
      <c r="K316" s="528"/>
      <c r="L316" s="528"/>
      <c r="M316" s="528"/>
      <c r="N316" s="528"/>
      <c r="O316" s="528"/>
      <c r="P316" s="528"/>
      <c r="Q316" s="528"/>
      <c r="R316" s="528"/>
      <c r="S316" s="528"/>
      <c r="T316" s="528"/>
      <c r="U316" s="528"/>
      <c r="V316" s="528"/>
      <c r="W316" s="528"/>
      <c r="X316" s="528"/>
      <c r="Y316" s="528"/>
      <c r="Z316" s="528"/>
      <c r="AA316" s="529"/>
      <c r="AB316" s="43"/>
      <c r="AC316" s="58"/>
      <c r="AD316" s="58"/>
      <c r="AE316" s="48"/>
      <c r="AF316" s="546"/>
      <c r="AG316" s="547"/>
      <c r="AH316" s="547"/>
      <c r="AI316" s="547"/>
      <c r="AJ316" s="548"/>
    </row>
    <row r="317" spans="1:36" ht="16.5" customHeight="1">
      <c r="A317" s="43"/>
      <c r="B317" s="58"/>
      <c r="C317" s="58"/>
      <c r="D317" s="58"/>
      <c r="E317" s="58"/>
      <c r="F317" s="48"/>
      <c r="G317" s="43" t="s">
        <v>1298</v>
      </c>
      <c r="H317" s="58"/>
      <c r="I317" s="58"/>
      <c r="J317" s="58"/>
      <c r="K317" s="58"/>
      <c r="L317" s="58"/>
      <c r="M317" s="58"/>
      <c r="N317" s="58"/>
      <c r="O317" s="58"/>
      <c r="P317" s="58"/>
      <c r="Q317" s="58"/>
      <c r="R317" s="58"/>
      <c r="S317" s="58"/>
      <c r="T317" s="58"/>
      <c r="U317" s="58"/>
      <c r="V317" s="58"/>
      <c r="W317" s="58"/>
      <c r="X317" s="58"/>
      <c r="Y317" s="58"/>
      <c r="Z317" s="58"/>
      <c r="AA317" s="48"/>
      <c r="AB317" s="43"/>
      <c r="AC317" s="58"/>
      <c r="AD317" s="58"/>
      <c r="AE317" s="48"/>
      <c r="AF317" s="43"/>
      <c r="AG317" s="58"/>
      <c r="AH317" s="58"/>
      <c r="AI317" s="58"/>
      <c r="AJ317" s="48"/>
    </row>
    <row r="318" spans="1:36" ht="16.5" customHeight="1">
      <c r="A318" s="45"/>
      <c r="B318" s="56"/>
      <c r="C318" s="56"/>
      <c r="D318" s="56"/>
      <c r="E318" s="56"/>
      <c r="F318" s="57"/>
      <c r="G318" s="45" t="s">
        <v>1299</v>
      </c>
      <c r="H318" s="56"/>
      <c r="I318" s="56"/>
      <c r="J318" s="56"/>
      <c r="K318" s="56"/>
      <c r="L318" s="56"/>
      <c r="M318" s="56"/>
      <c r="N318" s="56"/>
      <c r="O318" s="56"/>
      <c r="P318" s="56"/>
      <c r="Q318" s="56"/>
      <c r="R318" s="56"/>
      <c r="S318" s="56"/>
      <c r="T318" s="56"/>
      <c r="U318" s="56"/>
      <c r="V318" s="56"/>
      <c r="W318" s="56"/>
      <c r="X318" s="56"/>
      <c r="Y318" s="56"/>
      <c r="Z318" s="56"/>
      <c r="AA318" s="57"/>
      <c r="AB318" s="45"/>
      <c r="AC318" s="56"/>
      <c r="AD318" s="56"/>
      <c r="AE318" s="57"/>
      <c r="AF318" s="45"/>
      <c r="AG318" s="56"/>
      <c r="AH318" s="56"/>
      <c r="AI318" s="56"/>
      <c r="AJ318" s="57"/>
    </row>
  </sheetData>
  <sheetProtection/>
  <mergeCells count="293">
    <mergeCell ref="AF273:AI273"/>
    <mergeCell ref="AF306:AI306"/>
    <mergeCell ref="K155:AA155"/>
    <mergeCell ref="AF62:AI62"/>
    <mergeCell ref="AF253:AI253"/>
    <mergeCell ref="AF305:AJ305"/>
    <mergeCell ref="AF287:AI287"/>
    <mergeCell ref="AB118:AE118"/>
    <mergeCell ref="AB279:AE279"/>
    <mergeCell ref="G279:AA279"/>
    <mergeCell ref="AF279:AJ279"/>
    <mergeCell ref="AF44:AJ44"/>
    <mergeCell ref="AF46:AJ46"/>
    <mergeCell ref="AF216:AI216"/>
    <mergeCell ref="AF218:AI218"/>
    <mergeCell ref="AF90:AJ90"/>
    <mergeCell ref="AF93:AJ93"/>
    <mergeCell ref="AF88:AJ88"/>
    <mergeCell ref="AF112:AJ112"/>
    <mergeCell ref="AF159:AJ166"/>
    <mergeCell ref="A300:F301"/>
    <mergeCell ref="A306:F307"/>
    <mergeCell ref="A280:F281"/>
    <mergeCell ref="A285:F286"/>
    <mergeCell ref="A296:F298"/>
    <mergeCell ref="A279:F279"/>
    <mergeCell ref="AB119:AE119"/>
    <mergeCell ref="G93:AA93"/>
    <mergeCell ref="AB100:AE100"/>
    <mergeCell ref="G100:AA100"/>
    <mergeCell ref="AB114:AE114"/>
    <mergeCell ref="G109:AA109"/>
    <mergeCell ref="AB97:AE97"/>
    <mergeCell ref="AB108:AE108"/>
    <mergeCell ref="AB117:AE117"/>
    <mergeCell ref="AB116:AE116"/>
    <mergeCell ref="AK122:AO124"/>
    <mergeCell ref="AK105:AO106"/>
    <mergeCell ref="AF91:AJ92"/>
    <mergeCell ref="AF108:AJ108"/>
    <mergeCell ref="AF98:AJ98"/>
    <mergeCell ref="AF101:AJ103"/>
    <mergeCell ref="AF106:AJ107"/>
    <mergeCell ref="AF96:AJ97"/>
    <mergeCell ref="AF109:AJ111"/>
    <mergeCell ref="AF116:AJ119"/>
    <mergeCell ref="AB115:AE115"/>
    <mergeCell ref="AB101:AE101"/>
    <mergeCell ref="AB98:AE99"/>
    <mergeCell ref="AB113:AE113"/>
    <mergeCell ref="AB111:AE111"/>
    <mergeCell ref="AB112:AE112"/>
    <mergeCell ref="AB109:AE109"/>
    <mergeCell ref="G107:AA107"/>
    <mergeCell ref="G113:AA113"/>
    <mergeCell ref="G110:AA110"/>
    <mergeCell ref="G111:AA111"/>
    <mergeCell ref="G108:AA108"/>
    <mergeCell ref="G112:AA112"/>
    <mergeCell ref="G96:AA96"/>
    <mergeCell ref="AB90:AE90"/>
    <mergeCell ref="K80:AA80"/>
    <mergeCell ref="K81:AA81"/>
    <mergeCell ref="G86:AA86"/>
    <mergeCell ref="G104:AA104"/>
    <mergeCell ref="G87:AA87"/>
    <mergeCell ref="AB87:AE87"/>
    <mergeCell ref="G102:AA102"/>
    <mergeCell ref="AB95:AE95"/>
    <mergeCell ref="K68:AA68"/>
    <mergeCell ref="AF61:AJ61"/>
    <mergeCell ref="F38:AA38"/>
    <mergeCell ref="G88:AA88"/>
    <mergeCell ref="K71:AA71"/>
    <mergeCell ref="G63:J63"/>
    <mergeCell ref="A87:F87"/>
    <mergeCell ref="A54:F54"/>
    <mergeCell ref="A50:AE50"/>
    <mergeCell ref="AB53:AE53"/>
    <mergeCell ref="A55:F55"/>
    <mergeCell ref="A51:F51"/>
    <mergeCell ref="A52:F52"/>
    <mergeCell ref="A53:F53"/>
    <mergeCell ref="G53:AA53"/>
    <mergeCell ref="AB55:AE55"/>
    <mergeCell ref="G55:AA55"/>
    <mergeCell ref="G51:AA51"/>
    <mergeCell ref="A40:AJ40"/>
    <mergeCell ref="A34:E34"/>
    <mergeCell ref="AB34:AE34"/>
    <mergeCell ref="AF34:AJ34"/>
    <mergeCell ref="F34:AA34"/>
    <mergeCell ref="A49:F49"/>
    <mergeCell ref="AB37:AE37"/>
    <mergeCell ref="AF37:AJ37"/>
    <mergeCell ref="G44:AA44"/>
    <mergeCell ref="G43:AA43"/>
    <mergeCell ref="AF7:AJ17"/>
    <mergeCell ref="AF30:AJ33"/>
    <mergeCell ref="F30:AA30"/>
    <mergeCell ref="F33:AA33"/>
    <mergeCell ref="A30:E33"/>
    <mergeCell ref="AB30:AE33"/>
    <mergeCell ref="AB26:AE29"/>
    <mergeCell ref="A19:AJ19"/>
    <mergeCell ref="A20:AJ20"/>
    <mergeCell ref="AB24:AE24"/>
    <mergeCell ref="F14:AA14"/>
    <mergeCell ref="F9:AA10"/>
    <mergeCell ref="AB6:AE6"/>
    <mergeCell ref="F15:AA15"/>
    <mergeCell ref="AB7:AE17"/>
    <mergeCell ref="F16:AA16"/>
    <mergeCell ref="F17:AA17"/>
    <mergeCell ref="F7:AA7"/>
    <mergeCell ref="AB25:AE25"/>
    <mergeCell ref="AF24:AJ24"/>
    <mergeCell ref="AF25:AJ25"/>
    <mergeCell ref="A6:E6"/>
    <mergeCell ref="A8:E8"/>
    <mergeCell ref="AF6:AJ6"/>
    <mergeCell ref="A7:E7"/>
    <mergeCell ref="A24:E24"/>
    <mergeCell ref="F6:AA6"/>
    <mergeCell ref="F8:AA8"/>
    <mergeCell ref="A9:E10"/>
    <mergeCell ref="A11:E13"/>
    <mergeCell ref="AF26:AJ29"/>
    <mergeCell ref="A18:AJ18"/>
    <mergeCell ref="F11:AA11"/>
    <mergeCell ref="F13:AA13"/>
    <mergeCell ref="F27:AA27"/>
    <mergeCell ref="F25:AA25"/>
    <mergeCell ref="A25:E25"/>
    <mergeCell ref="A21:AJ21"/>
    <mergeCell ref="F26:AA26"/>
    <mergeCell ref="A26:E29"/>
    <mergeCell ref="F12:AA12"/>
    <mergeCell ref="A37:E37"/>
    <mergeCell ref="F37:AA37"/>
    <mergeCell ref="F28:AA28"/>
    <mergeCell ref="A35:E35"/>
    <mergeCell ref="F35:AA35"/>
    <mergeCell ref="F24:AA24"/>
    <mergeCell ref="A14:E17"/>
    <mergeCell ref="A46:F46"/>
    <mergeCell ref="A44:F44"/>
    <mergeCell ref="A45:F45"/>
    <mergeCell ref="A36:AJ36"/>
    <mergeCell ref="AB38:AJ38"/>
    <mergeCell ref="A43:F43"/>
    <mergeCell ref="AB44:AE44"/>
    <mergeCell ref="A38:E38"/>
    <mergeCell ref="AB43:AE43"/>
    <mergeCell ref="AF43:AJ43"/>
    <mergeCell ref="A61:F61"/>
    <mergeCell ref="G61:AA61"/>
    <mergeCell ref="AB46:AE46"/>
    <mergeCell ref="A275:F276"/>
    <mergeCell ref="AB51:AE51"/>
    <mergeCell ref="G97:AA97"/>
    <mergeCell ref="G98:AA98"/>
    <mergeCell ref="AB54:AE54"/>
    <mergeCell ref="A130:F130"/>
    <mergeCell ref="A243:F244"/>
    <mergeCell ref="K62:AA62"/>
    <mergeCell ref="K63:AA63"/>
    <mergeCell ref="G54:AA54"/>
    <mergeCell ref="G52:AA52"/>
    <mergeCell ref="AB62:AE62"/>
    <mergeCell ref="K64:AA64"/>
    <mergeCell ref="AB64:AE64"/>
    <mergeCell ref="AB52:AE52"/>
    <mergeCell ref="A272:F273"/>
    <mergeCell ref="A252:F253"/>
    <mergeCell ref="AF261:AJ262"/>
    <mergeCell ref="AB220:AE220"/>
    <mergeCell ref="AB199:AE199"/>
    <mergeCell ref="A215:F216"/>
    <mergeCell ref="A217:F220"/>
    <mergeCell ref="AF214:AJ214"/>
    <mergeCell ref="A223:F223"/>
    <mergeCell ref="G200:AJ200"/>
    <mergeCell ref="A214:F214"/>
    <mergeCell ref="G214:AA214"/>
    <mergeCell ref="AB214:AE214"/>
    <mergeCell ref="A186:F186"/>
    <mergeCell ref="AB96:AE96"/>
    <mergeCell ref="K72:AA72"/>
    <mergeCell ref="AB146:AE147"/>
    <mergeCell ref="A132:F133"/>
    <mergeCell ref="A188:F189"/>
    <mergeCell ref="AB195:AE195"/>
    <mergeCell ref="S132:V132"/>
    <mergeCell ref="G147:J147"/>
    <mergeCell ref="G148:J148"/>
    <mergeCell ref="AF167:AJ169"/>
    <mergeCell ref="AF170:AJ172"/>
    <mergeCell ref="AF173:AJ173"/>
    <mergeCell ref="G156:J159"/>
    <mergeCell ref="G146:J146"/>
    <mergeCell ref="K160:AA161"/>
    <mergeCell ref="AB158:AE159"/>
    <mergeCell ref="AF153:AJ155"/>
    <mergeCell ref="A270:F271"/>
    <mergeCell ref="AB196:AE196"/>
    <mergeCell ref="AB198:AE198"/>
    <mergeCell ref="A222:F222"/>
    <mergeCell ref="AB193:AE193"/>
    <mergeCell ref="G269:AA269"/>
    <mergeCell ref="A221:F221"/>
    <mergeCell ref="G186:AA186"/>
    <mergeCell ref="AB194:AE194"/>
    <mergeCell ref="AF146:AJ147"/>
    <mergeCell ref="AB141:AE141"/>
    <mergeCell ref="AF148:AJ152"/>
    <mergeCell ref="AF67:AJ68"/>
    <mergeCell ref="AF135:AJ135"/>
    <mergeCell ref="AB134:AE137"/>
    <mergeCell ref="AF130:AJ130"/>
    <mergeCell ref="AF134:AJ134"/>
    <mergeCell ref="AF132:AJ132"/>
    <mergeCell ref="G126:AJ126"/>
    <mergeCell ref="K78:AA78"/>
    <mergeCell ref="AF133:AJ133"/>
    <mergeCell ref="AF89:AJ89"/>
    <mergeCell ref="AF66:AJ66"/>
    <mergeCell ref="G64:J64"/>
    <mergeCell ref="AB49:AE49"/>
    <mergeCell ref="AF49:AJ49"/>
    <mergeCell ref="AF50:AJ55"/>
    <mergeCell ref="G62:J62"/>
    <mergeCell ref="AB91:AE91"/>
    <mergeCell ref="AF45:AJ45"/>
    <mergeCell ref="G49:AA49"/>
    <mergeCell ref="AF69:AJ70"/>
    <mergeCell ref="AF71:AJ71"/>
    <mergeCell ref="AF72:AJ72"/>
    <mergeCell ref="K77:AA77"/>
    <mergeCell ref="AF73:AJ74"/>
    <mergeCell ref="AB45:AE45"/>
    <mergeCell ref="K76:AA76"/>
    <mergeCell ref="K73:AA73"/>
    <mergeCell ref="AB88:AE89"/>
    <mergeCell ref="K79:AA79"/>
    <mergeCell ref="AB259:AE261"/>
    <mergeCell ref="AB186:AE186"/>
    <mergeCell ref="M132:O132"/>
    <mergeCell ref="AB94:AE94"/>
    <mergeCell ref="G228:AA228"/>
    <mergeCell ref="G130:AA130"/>
    <mergeCell ref="G106:AA106"/>
    <mergeCell ref="AB130:AE130"/>
    <mergeCell ref="G46:AA46"/>
    <mergeCell ref="AB63:AE63"/>
    <mergeCell ref="A89:F89"/>
    <mergeCell ref="A131:F131"/>
    <mergeCell ref="G90:AA90"/>
    <mergeCell ref="G94:AA94"/>
    <mergeCell ref="G95:AA95"/>
    <mergeCell ref="G105:AA105"/>
    <mergeCell ref="G103:AA103"/>
    <mergeCell ref="A62:F64"/>
    <mergeCell ref="AF113:AJ115"/>
    <mergeCell ref="G131:J131"/>
    <mergeCell ref="G132:J132"/>
    <mergeCell ref="G114:AA114"/>
    <mergeCell ref="K66:AA66"/>
    <mergeCell ref="K74:AA74"/>
    <mergeCell ref="G119:AA119"/>
    <mergeCell ref="G115:AA115"/>
    <mergeCell ref="AB93:AE93"/>
    <mergeCell ref="G89:AA89"/>
    <mergeCell ref="A313:F315"/>
    <mergeCell ref="G313:AA314"/>
    <mergeCell ref="G315:AA316"/>
    <mergeCell ref="AF313:AJ316"/>
    <mergeCell ref="AF75:AJ77"/>
    <mergeCell ref="AF78:AJ80"/>
    <mergeCell ref="AF141:AJ145"/>
    <mergeCell ref="AF187:AJ187"/>
    <mergeCell ref="AF186:AJ186"/>
    <mergeCell ref="AF87:AJ87"/>
    <mergeCell ref="AB35:AE35"/>
    <mergeCell ref="AF35:AJ35"/>
    <mergeCell ref="AF99:AJ100"/>
    <mergeCell ref="G121:AJ121"/>
    <mergeCell ref="AF94:AJ95"/>
    <mergeCell ref="G116:AA116"/>
    <mergeCell ref="G117:AA117"/>
    <mergeCell ref="G118:AA118"/>
    <mergeCell ref="AB61:AE61"/>
    <mergeCell ref="G45:AA45"/>
  </mergeCells>
  <hyperlinks>
    <hyperlink ref="M132:O132" location="G161" display="세대의 세대주의"/>
    <hyperlink ref="S132:V132" location="G165" display="국민주택규모의 "/>
    <hyperlink ref="AF197" r:id="rId1" display="www.mosf.go.kr"/>
    <hyperlink ref="AF187:AJ187" location="기부금명세서!A1" display="1. 기부금 명세서"/>
    <hyperlink ref="AF216:AI216" location="'연금ㆍ저축 등 소득공제 명세서(7쪽)'!A1" display="2.연금저축등명세서"/>
    <hyperlink ref="AF218:AI218" location="'연금ㆍ저축 등 소득공제 명세서(7쪽)'!A1" display="2.연금저축등명세서"/>
    <hyperlink ref="AF273:AI273" location="'연금ㆍ저축 등 소득공제 명세서(7쪽)'!A1" display="2. 연금저축등명세서"/>
  </hyperlinks>
  <printOptions horizontalCentered="1"/>
  <pageMargins left="0.6692913385826772" right="0.21" top="0.58" bottom="0.25" header="0" footer="0.15748031496062992"/>
  <pageSetup horizontalDpi="600" verticalDpi="600" orientation="portrait" paperSize="9" scale="63" r:id="rId2"/>
  <rowBreaks count="4" manualBreakCount="4">
    <brk id="86" max="35" man="1"/>
    <brk id="129" max="255" man="1"/>
    <brk id="185" max="35" man="1"/>
    <brk id="251" max="35" man="1"/>
  </rowBreaks>
</worksheet>
</file>

<file path=xl/worksheets/sheet6.xml><?xml version="1.0" encoding="utf-8"?>
<worksheet xmlns="http://schemas.openxmlformats.org/spreadsheetml/2006/main" xmlns:r="http://schemas.openxmlformats.org/officeDocument/2006/relationships">
  <dimension ref="A1:H35"/>
  <sheetViews>
    <sheetView showGridLines="0" zoomScaleSheetLayoutView="89" zoomScalePageLayoutView="0" workbookViewId="0" topLeftCell="A22">
      <selection activeCell="A2" sqref="A2:G2"/>
    </sheetView>
  </sheetViews>
  <sheetFormatPr defaultColWidth="9.00390625" defaultRowHeight="13.5"/>
  <cols>
    <col min="1" max="1" width="11.125" style="189" customWidth="1"/>
    <col min="2" max="2" width="22.625" style="189" customWidth="1"/>
    <col min="3" max="3" width="10.75390625" style="189" customWidth="1"/>
    <col min="4" max="4" width="11.25390625" style="189" customWidth="1"/>
    <col min="5" max="5" width="10.75390625" style="189" customWidth="1"/>
    <col min="6" max="6" width="11.25390625" style="189" customWidth="1"/>
    <col min="7" max="7" width="34.625" style="189" customWidth="1"/>
    <col min="8" max="8" width="24.125" style="189" customWidth="1"/>
    <col min="9" max="16384" width="9.00390625" style="189" customWidth="1"/>
  </cols>
  <sheetData>
    <row r="1" ht="12">
      <c r="A1" s="291" t="s">
        <v>1256</v>
      </c>
    </row>
    <row r="2" spans="1:8" ht="34.5" customHeight="1">
      <c r="A2" s="705" t="s">
        <v>1242</v>
      </c>
      <c r="B2" s="705"/>
      <c r="C2" s="705"/>
      <c r="D2" s="705"/>
      <c r="E2" s="705"/>
      <c r="F2" s="705"/>
      <c r="G2" s="705"/>
      <c r="H2" s="287"/>
    </row>
    <row r="3" spans="1:7" ht="15.75" customHeight="1">
      <c r="A3" s="711" t="s">
        <v>840</v>
      </c>
      <c r="B3" s="711"/>
      <c r="C3" s="711" t="s">
        <v>841</v>
      </c>
      <c r="D3" s="711"/>
      <c r="E3" s="711"/>
      <c r="F3" s="711"/>
      <c r="G3" s="288" t="s">
        <v>843</v>
      </c>
    </row>
    <row r="4" spans="1:7" ht="66" customHeight="1">
      <c r="A4" s="435" t="s">
        <v>252</v>
      </c>
      <c r="B4" s="270" t="s">
        <v>722</v>
      </c>
      <c r="C4" s="712" t="s">
        <v>723</v>
      </c>
      <c r="D4" s="190" t="s">
        <v>842</v>
      </c>
      <c r="E4" s="709" t="s">
        <v>724</v>
      </c>
      <c r="F4" s="709" t="s">
        <v>1241</v>
      </c>
      <c r="G4" s="289" t="s">
        <v>251</v>
      </c>
    </row>
    <row r="5" spans="1:7" ht="46.5" customHeight="1">
      <c r="A5" s="432"/>
      <c r="B5" s="270" t="s">
        <v>731</v>
      </c>
      <c r="C5" s="706"/>
      <c r="D5" s="190" t="s">
        <v>725</v>
      </c>
      <c r="E5" s="709"/>
      <c r="F5" s="709"/>
      <c r="G5" s="707" t="s">
        <v>726</v>
      </c>
    </row>
    <row r="6" spans="1:7" ht="30" customHeight="1">
      <c r="A6" s="433"/>
      <c r="B6" s="270" t="s">
        <v>732</v>
      </c>
      <c r="C6" s="706"/>
      <c r="D6" s="190" t="s">
        <v>725</v>
      </c>
      <c r="E6" s="709"/>
      <c r="F6" s="709"/>
      <c r="G6" s="708"/>
    </row>
    <row r="7" spans="1:7" ht="153.75" customHeight="1">
      <c r="A7" s="434" t="s">
        <v>1247</v>
      </c>
      <c r="B7" s="270" t="s">
        <v>733</v>
      </c>
      <c r="C7" s="706" t="s">
        <v>727</v>
      </c>
      <c r="D7" s="706"/>
      <c r="E7" s="709"/>
      <c r="F7" s="706"/>
      <c r="G7" s="290" t="s">
        <v>1244</v>
      </c>
    </row>
    <row r="8" spans="1:7" ht="54.75" customHeight="1">
      <c r="A8" s="432"/>
      <c r="B8" s="270" t="s">
        <v>94</v>
      </c>
      <c r="C8" s="706" t="s">
        <v>728</v>
      </c>
      <c r="D8" s="706"/>
      <c r="E8" s="709"/>
      <c r="F8" s="706"/>
      <c r="G8" s="290" t="s">
        <v>729</v>
      </c>
    </row>
    <row r="9" spans="1:7" ht="78" customHeight="1">
      <c r="A9" s="433"/>
      <c r="B9" s="270" t="s">
        <v>734</v>
      </c>
      <c r="C9" s="709" t="s">
        <v>1243</v>
      </c>
      <c r="D9" s="709"/>
      <c r="E9" s="709"/>
      <c r="F9" s="706"/>
      <c r="G9" s="341" t="s">
        <v>730</v>
      </c>
    </row>
    <row r="10" spans="1:7" ht="12">
      <c r="A10" s="431" t="s">
        <v>1245</v>
      </c>
      <c r="B10" s="195"/>
      <c r="C10" s="195"/>
      <c r="D10" s="195"/>
      <c r="E10" s="195"/>
      <c r="F10" s="195"/>
      <c r="G10" s="195"/>
    </row>
    <row r="11" spans="1:7" ht="12">
      <c r="A11" s="195"/>
      <c r="B11" s="195"/>
      <c r="C11" s="195"/>
      <c r="D11" s="195"/>
      <c r="E11" s="195"/>
      <c r="F11" s="195"/>
      <c r="G11" s="195"/>
    </row>
    <row r="12" spans="1:7" ht="12">
      <c r="A12" s="436" t="s">
        <v>1246</v>
      </c>
      <c r="B12" s="195"/>
      <c r="C12" s="195"/>
      <c r="D12" s="195"/>
      <c r="E12" s="195"/>
      <c r="F12" s="195"/>
      <c r="G12" s="195"/>
    </row>
    <row r="13" spans="1:7" ht="40.5" customHeight="1">
      <c r="A13" s="705" t="s">
        <v>1425</v>
      </c>
      <c r="B13" s="705"/>
      <c r="C13" s="705"/>
      <c r="D13" s="705"/>
      <c r="E13" s="705"/>
      <c r="F13" s="705"/>
      <c r="G13" s="705"/>
    </row>
    <row r="14" spans="1:7" ht="32.25" customHeight="1">
      <c r="A14" s="705" t="s">
        <v>1249</v>
      </c>
      <c r="B14" s="705"/>
      <c r="C14" s="705"/>
      <c r="D14" s="705"/>
      <c r="E14" s="705"/>
      <c r="F14" s="705"/>
      <c r="G14" s="705"/>
    </row>
    <row r="15" spans="1:7" ht="27.75" customHeight="1">
      <c r="A15" s="705" t="s">
        <v>1250</v>
      </c>
      <c r="B15" s="705"/>
      <c r="C15" s="705"/>
      <c r="D15" s="705"/>
      <c r="E15" s="705"/>
      <c r="F15" s="705"/>
      <c r="G15" s="705"/>
    </row>
    <row r="16" spans="1:7" ht="12">
      <c r="A16" s="195"/>
      <c r="B16" s="195"/>
      <c r="C16" s="195"/>
      <c r="D16" s="195"/>
      <c r="E16" s="195"/>
      <c r="F16" s="195"/>
      <c r="G16" s="195"/>
    </row>
    <row r="17" spans="1:7" ht="12">
      <c r="A17" s="436" t="s">
        <v>1248</v>
      </c>
      <c r="B17" s="195"/>
      <c r="C17" s="195"/>
      <c r="D17" s="195"/>
      <c r="E17" s="195"/>
      <c r="F17" s="195"/>
      <c r="G17" s="195"/>
    </row>
    <row r="18" spans="1:7" ht="30.75" customHeight="1">
      <c r="A18" s="705" t="s">
        <v>1251</v>
      </c>
      <c r="B18" s="705"/>
      <c r="C18" s="705"/>
      <c r="D18" s="705"/>
      <c r="E18" s="705"/>
      <c r="F18" s="705"/>
      <c r="G18" s="705"/>
    </row>
    <row r="19" spans="1:7" ht="15.75" customHeight="1">
      <c r="A19" s="436" t="s">
        <v>1252</v>
      </c>
      <c r="B19" s="436"/>
      <c r="C19" s="436"/>
      <c r="D19" s="436"/>
      <c r="E19" s="436"/>
      <c r="F19" s="436"/>
      <c r="G19" s="436"/>
    </row>
    <row r="20" spans="1:7" ht="23.25" customHeight="1">
      <c r="A20" s="705" t="s">
        <v>1254</v>
      </c>
      <c r="B20" s="705"/>
      <c r="C20" s="705"/>
      <c r="D20" s="705"/>
      <c r="E20" s="705"/>
      <c r="F20" s="705"/>
      <c r="G20" s="705"/>
    </row>
    <row r="21" spans="1:7" ht="21" customHeight="1">
      <c r="A21" s="710" t="s">
        <v>1253</v>
      </c>
      <c r="B21" s="705"/>
      <c r="C21" s="705"/>
      <c r="D21" s="705"/>
      <c r="E21" s="705"/>
      <c r="F21" s="705"/>
      <c r="G21" s="705"/>
    </row>
    <row r="22" spans="1:7" ht="12">
      <c r="A22" s="195"/>
      <c r="B22" s="195"/>
      <c r="C22" s="195"/>
      <c r="D22" s="195"/>
      <c r="E22" s="195"/>
      <c r="F22" s="195"/>
      <c r="G22" s="195"/>
    </row>
    <row r="23" ht="12">
      <c r="A23" s="291" t="s">
        <v>1255</v>
      </c>
    </row>
    <row r="24" spans="1:7" ht="25.5" customHeight="1">
      <c r="A24" s="705" t="s">
        <v>1436</v>
      </c>
      <c r="B24" s="705"/>
      <c r="C24" s="705"/>
      <c r="D24" s="705"/>
      <c r="E24" s="705"/>
      <c r="F24" s="705"/>
      <c r="G24" s="705"/>
    </row>
    <row r="25" ht="7.5" customHeight="1"/>
    <row r="26" spans="1:7" ht="27" customHeight="1">
      <c r="A26" s="705" t="s">
        <v>1235</v>
      </c>
      <c r="B26" s="705"/>
      <c r="C26" s="705"/>
      <c r="D26" s="705"/>
      <c r="E26" s="705"/>
      <c r="F26" s="705"/>
      <c r="G26" s="705"/>
    </row>
    <row r="27" ht="6.75" customHeight="1"/>
    <row r="28" spans="1:7" ht="26.25" customHeight="1">
      <c r="A28" s="705" t="s">
        <v>1236</v>
      </c>
      <c r="B28" s="705"/>
      <c r="C28" s="705"/>
      <c r="D28" s="705"/>
      <c r="E28" s="705"/>
      <c r="F28" s="705"/>
      <c r="G28" s="705"/>
    </row>
    <row r="29" ht="9" customHeight="1"/>
    <row r="30" spans="1:7" ht="12">
      <c r="A30" s="705" t="s">
        <v>1236</v>
      </c>
      <c r="B30" s="705"/>
      <c r="C30" s="705"/>
      <c r="D30" s="705"/>
      <c r="E30" s="705"/>
      <c r="F30" s="705"/>
      <c r="G30" s="705"/>
    </row>
    <row r="32" spans="1:7" ht="50.25" customHeight="1">
      <c r="A32" s="705" t="s">
        <v>1237</v>
      </c>
      <c r="B32" s="705"/>
      <c r="C32" s="705"/>
      <c r="D32" s="705"/>
      <c r="E32" s="705"/>
      <c r="F32" s="705"/>
      <c r="G32" s="705"/>
    </row>
    <row r="33" ht="9.75" customHeight="1"/>
    <row r="34" spans="1:7" ht="53.25" customHeight="1">
      <c r="A34" s="705" t="s">
        <v>1238</v>
      </c>
      <c r="B34" s="705"/>
      <c r="C34" s="705"/>
      <c r="D34" s="705"/>
      <c r="E34" s="705"/>
      <c r="F34" s="705"/>
      <c r="G34" s="705"/>
    </row>
    <row r="35" spans="1:7" ht="28.5" customHeight="1">
      <c r="A35" s="705" t="s">
        <v>1239</v>
      </c>
      <c r="B35" s="705"/>
      <c r="C35" s="705"/>
      <c r="D35" s="705"/>
      <c r="E35" s="705"/>
      <c r="F35" s="705"/>
      <c r="G35" s="705"/>
    </row>
  </sheetData>
  <sheetProtection/>
  <mergeCells count="23">
    <mergeCell ref="A2:G2"/>
    <mergeCell ref="C3:F3"/>
    <mergeCell ref="A3:B3"/>
    <mergeCell ref="C4:C6"/>
    <mergeCell ref="E4:E8"/>
    <mergeCell ref="F4:F9"/>
    <mergeCell ref="C8:D8"/>
    <mergeCell ref="A35:G35"/>
    <mergeCell ref="A13:G13"/>
    <mergeCell ref="A14:G14"/>
    <mergeCell ref="A15:G15"/>
    <mergeCell ref="A18:G18"/>
    <mergeCell ref="A20:G20"/>
    <mergeCell ref="A21:G21"/>
    <mergeCell ref="A30:G30"/>
    <mergeCell ref="A32:G32"/>
    <mergeCell ref="A34:G34"/>
    <mergeCell ref="A24:G24"/>
    <mergeCell ref="A26:G26"/>
    <mergeCell ref="A28:G28"/>
    <mergeCell ref="C7:D7"/>
    <mergeCell ref="G5:G6"/>
    <mergeCell ref="C9:E9"/>
  </mergeCells>
  <printOptions/>
  <pageMargins left="0.47" right="0.36" top="0.59" bottom="0.38" header="0.24" footer="0.21"/>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AY157"/>
  <sheetViews>
    <sheetView showGridLines="0" zoomScaleSheetLayoutView="100" zoomScalePageLayoutView="0" workbookViewId="0" topLeftCell="A4">
      <selection activeCell="A38" sqref="A38"/>
    </sheetView>
  </sheetViews>
  <sheetFormatPr defaultColWidth="1.37890625" defaultRowHeight="13.5"/>
  <cols>
    <col min="1" max="1" width="1.00390625" style="143" customWidth="1"/>
    <col min="2" max="2" width="3.125" style="143" customWidth="1"/>
    <col min="3" max="3" width="4.75390625" style="143" customWidth="1"/>
    <col min="4" max="4" width="5.50390625" style="143" customWidth="1"/>
    <col min="5" max="6" width="2.875" style="143" customWidth="1"/>
    <col min="7" max="7" width="4.625" style="143" customWidth="1"/>
    <col min="8" max="8" width="2.125" style="143" customWidth="1"/>
    <col min="9" max="9" width="1.875" style="143" customWidth="1"/>
    <col min="10" max="11" width="2.50390625" style="143" customWidth="1"/>
    <col min="12" max="12" width="2.75390625" style="143" customWidth="1"/>
    <col min="13" max="13" width="2.25390625" style="143" customWidth="1"/>
    <col min="14" max="15" width="2.375" style="143" customWidth="1"/>
    <col min="16" max="16" width="2.00390625" style="143" customWidth="1"/>
    <col min="17" max="17" width="2.25390625" style="143" customWidth="1"/>
    <col min="18" max="18" width="2.875" style="143" customWidth="1"/>
    <col min="19" max="19" width="1.25" style="143" customWidth="1"/>
    <col min="20" max="21" width="2.00390625" style="143" customWidth="1"/>
    <col min="22" max="22" width="2.125" style="143" customWidth="1"/>
    <col min="23" max="23" width="3.125" style="143" customWidth="1"/>
    <col min="24" max="26" width="2.125" style="143" customWidth="1"/>
    <col min="27" max="34" width="2.875" style="143" customWidth="1"/>
    <col min="35" max="35" width="2.75390625" style="143" customWidth="1"/>
    <col min="36" max="36" width="5.25390625" style="143" customWidth="1"/>
    <col min="37" max="37" width="4.00390625" style="143" customWidth="1"/>
    <col min="38" max="38" width="5.25390625" style="143" customWidth="1"/>
    <col min="39" max="39" width="4.125" style="143" customWidth="1"/>
    <col min="40" max="40" width="8.00390625" style="143" customWidth="1"/>
    <col min="41" max="41" width="5.25390625" style="143" customWidth="1"/>
    <col min="42" max="42" width="3.625" style="143" customWidth="1"/>
    <col min="43" max="43" width="4.125" style="143" customWidth="1"/>
    <col min="44" max="44" width="4.25390625" style="143" customWidth="1"/>
    <col min="45" max="45" width="3.125" style="143" customWidth="1"/>
    <col min="46" max="46" width="1.875" style="143" customWidth="1"/>
    <col min="47" max="47" width="3.25390625" style="143" customWidth="1"/>
    <col min="48" max="48" width="2.375" style="145" customWidth="1"/>
    <col min="49" max="49" width="1.37890625" style="143" customWidth="1"/>
    <col min="50" max="50" width="1.37890625" style="146" customWidth="1"/>
    <col min="51" max="51" width="8.00390625" style="143" customWidth="1"/>
    <col min="52" max="16384" width="1.37890625" style="143" customWidth="1"/>
  </cols>
  <sheetData>
    <row r="1" spans="2:47" ht="18" customHeight="1" thickBot="1">
      <c r="B1" s="843" t="s">
        <v>1304</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843"/>
      <c r="AN1" s="843"/>
      <c r="AO1" s="843"/>
      <c r="AP1" s="843"/>
      <c r="AQ1" s="843"/>
      <c r="AR1" s="844" t="s">
        <v>981</v>
      </c>
      <c r="AS1" s="844"/>
      <c r="AT1" s="844"/>
      <c r="AU1" s="844"/>
    </row>
    <row r="2" spans="2:47" ht="32.25" customHeight="1">
      <c r="B2" s="845" t="s">
        <v>1302</v>
      </c>
      <c r="C2" s="846"/>
      <c r="D2" s="846"/>
      <c r="E2" s="846"/>
      <c r="F2" s="846"/>
      <c r="G2" s="846"/>
      <c r="H2" s="846"/>
      <c r="I2" s="846"/>
      <c r="J2" s="846"/>
      <c r="K2" s="846"/>
      <c r="L2" s="846"/>
      <c r="M2" s="846"/>
      <c r="N2" s="846"/>
      <c r="O2" s="846"/>
      <c r="P2" s="846"/>
      <c r="Q2" s="846"/>
      <c r="R2" s="846"/>
      <c r="S2" s="846"/>
      <c r="T2" s="846"/>
      <c r="U2" s="846"/>
      <c r="V2" s="846"/>
      <c r="W2" s="846"/>
      <c r="X2" s="846"/>
      <c r="Y2" s="846"/>
      <c r="Z2" s="846"/>
      <c r="AA2" s="846"/>
      <c r="AB2" s="846"/>
      <c r="AC2" s="846"/>
      <c r="AD2" s="846"/>
      <c r="AE2" s="846"/>
      <c r="AF2" s="846"/>
      <c r="AG2" s="846"/>
      <c r="AH2" s="846"/>
      <c r="AI2" s="846"/>
      <c r="AJ2" s="846"/>
      <c r="AK2" s="846"/>
      <c r="AL2" s="846"/>
      <c r="AM2" s="846"/>
      <c r="AN2" s="846"/>
      <c r="AO2" s="846"/>
      <c r="AP2" s="846"/>
      <c r="AQ2" s="846"/>
      <c r="AR2" s="846"/>
      <c r="AS2" s="846"/>
      <c r="AT2" s="846"/>
      <c r="AU2" s="847"/>
    </row>
    <row r="3" spans="2:47" ht="10.5" customHeight="1">
      <c r="B3" s="147"/>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9"/>
    </row>
    <row r="4" spans="2:47" ht="40.5" customHeight="1">
      <c r="B4" s="856" t="s">
        <v>835</v>
      </c>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8"/>
    </row>
    <row r="5" spans="2:47" ht="18.75" customHeight="1">
      <c r="B5" s="859" t="s">
        <v>982</v>
      </c>
      <c r="C5" s="769"/>
      <c r="D5" s="769"/>
      <c r="E5" s="769"/>
      <c r="F5" s="769"/>
      <c r="G5" s="770"/>
      <c r="H5" s="848"/>
      <c r="I5" s="849"/>
      <c r="J5" s="849"/>
      <c r="K5" s="849"/>
      <c r="L5" s="849"/>
      <c r="M5" s="849"/>
      <c r="N5" s="849"/>
      <c r="O5" s="849"/>
      <c r="P5" s="849"/>
      <c r="Q5" s="849"/>
      <c r="R5" s="849"/>
      <c r="S5" s="849"/>
      <c r="T5" s="849"/>
      <c r="U5" s="849"/>
      <c r="V5" s="849"/>
      <c r="W5" s="849"/>
      <c r="X5" s="849"/>
      <c r="Y5" s="849"/>
      <c r="Z5" s="850"/>
      <c r="AA5" s="768" t="s">
        <v>983</v>
      </c>
      <c r="AB5" s="769"/>
      <c r="AC5" s="769"/>
      <c r="AD5" s="769"/>
      <c r="AE5" s="769"/>
      <c r="AF5" s="770"/>
      <c r="AG5" s="851"/>
      <c r="AH5" s="852"/>
      <c r="AI5" s="852"/>
      <c r="AJ5" s="852"/>
      <c r="AK5" s="852"/>
      <c r="AL5" s="852"/>
      <c r="AM5" s="852"/>
      <c r="AN5" s="852"/>
      <c r="AO5" s="852"/>
      <c r="AP5" s="852"/>
      <c r="AQ5" s="852"/>
      <c r="AR5" s="852"/>
      <c r="AS5" s="852"/>
      <c r="AT5" s="852"/>
      <c r="AU5" s="853"/>
    </row>
    <row r="6" spans="2:47" ht="18.75" customHeight="1">
      <c r="B6" s="1197" t="s">
        <v>984</v>
      </c>
      <c r="C6" s="789"/>
      <c r="D6" s="789"/>
      <c r="E6" s="789"/>
      <c r="F6" s="789"/>
      <c r="G6" s="790"/>
      <c r="H6" s="1199"/>
      <c r="I6" s="1200"/>
      <c r="J6" s="1200"/>
      <c r="K6" s="1200"/>
      <c r="L6" s="1200"/>
      <c r="M6" s="1200"/>
      <c r="N6" s="1200"/>
      <c r="O6" s="1200"/>
      <c r="P6" s="1200"/>
      <c r="Q6" s="1200"/>
      <c r="R6" s="1200"/>
      <c r="S6" s="1200"/>
      <c r="T6" s="1200"/>
      <c r="U6" s="1200"/>
      <c r="V6" s="1200"/>
      <c r="W6" s="1200"/>
      <c r="X6" s="1200"/>
      <c r="Y6" s="1200"/>
      <c r="Z6" s="1201"/>
      <c r="AA6" s="768" t="s">
        <v>985</v>
      </c>
      <c r="AB6" s="769"/>
      <c r="AC6" s="769"/>
      <c r="AD6" s="769"/>
      <c r="AE6" s="769"/>
      <c r="AF6" s="770"/>
      <c r="AG6" s="778"/>
      <c r="AH6" s="779"/>
      <c r="AI6" s="779"/>
      <c r="AJ6" s="779"/>
      <c r="AK6" s="779"/>
      <c r="AL6" s="779"/>
      <c r="AM6" s="779"/>
      <c r="AN6" s="779"/>
      <c r="AO6" s="779"/>
      <c r="AP6" s="779"/>
      <c r="AQ6" s="779"/>
      <c r="AR6" s="779"/>
      <c r="AS6" s="779"/>
      <c r="AT6" s="779"/>
      <c r="AU6" s="780"/>
    </row>
    <row r="7" spans="2:47" ht="18.75" customHeight="1">
      <c r="B7" s="1198" t="s">
        <v>1307</v>
      </c>
      <c r="C7" s="773"/>
      <c r="D7" s="773"/>
      <c r="E7" s="773"/>
      <c r="F7" s="773"/>
      <c r="G7" s="774"/>
      <c r="H7" s="841" t="s">
        <v>1303</v>
      </c>
      <c r="I7" s="842"/>
      <c r="J7" s="842"/>
      <c r="K7" s="842"/>
      <c r="L7" s="842"/>
      <c r="M7" s="842"/>
      <c r="N7" s="302" t="s">
        <v>986</v>
      </c>
      <c r="O7" s="346"/>
      <c r="P7" s="303" t="s">
        <v>987</v>
      </c>
      <c r="Q7" s="304" t="s">
        <v>988</v>
      </c>
      <c r="R7" s="828" t="s">
        <v>989</v>
      </c>
      <c r="S7" s="829"/>
      <c r="T7" s="829"/>
      <c r="U7" s="305" t="s">
        <v>990</v>
      </c>
      <c r="V7" s="346"/>
      <c r="W7" s="307" t="s">
        <v>987</v>
      </c>
      <c r="X7" s="1281"/>
      <c r="Y7" s="1282"/>
      <c r="Z7" s="1283"/>
      <c r="AA7" s="771" t="s">
        <v>991</v>
      </c>
      <c r="AB7" s="769"/>
      <c r="AC7" s="769"/>
      <c r="AD7" s="769"/>
      <c r="AE7" s="769"/>
      <c r="AF7" s="770"/>
      <c r="AG7" s="785" t="s">
        <v>1433</v>
      </c>
      <c r="AH7" s="786"/>
      <c r="AI7" s="786"/>
      <c r="AJ7" s="786"/>
      <c r="AK7" s="786"/>
      <c r="AL7" s="786"/>
      <c r="AM7" s="786"/>
      <c r="AN7" s="786"/>
      <c r="AO7" s="786"/>
      <c r="AP7" s="786"/>
      <c r="AQ7" s="786"/>
      <c r="AR7" s="786"/>
      <c r="AS7" s="786"/>
      <c r="AT7" s="786"/>
      <c r="AU7" s="787"/>
    </row>
    <row r="8" spans="2:47" ht="18.75" customHeight="1">
      <c r="B8" s="719" t="s">
        <v>80</v>
      </c>
      <c r="C8" s="720"/>
      <c r="D8" s="720"/>
      <c r="E8" s="720"/>
      <c r="F8" s="720"/>
      <c r="G8" s="721"/>
      <c r="H8" s="722" t="s">
        <v>1432</v>
      </c>
      <c r="I8" s="723"/>
      <c r="J8" s="723"/>
      <c r="K8" s="723"/>
      <c r="L8" s="723"/>
      <c r="M8" s="723"/>
      <c r="N8" s="723"/>
      <c r="O8" s="723"/>
      <c r="P8" s="723"/>
      <c r="Q8" s="723"/>
      <c r="R8" s="723"/>
      <c r="S8" s="723"/>
      <c r="T8" s="723"/>
      <c r="U8" s="723"/>
      <c r="V8" s="723"/>
      <c r="W8" s="723"/>
      <c r="X8" s="723"/>
      <c r="Y8" s="723"/>
      <c r="Z8" s="724"/>
      <c r="AA8" s="772" t="s">
        <v>993</v>
      </c>
      <c r="AB8" s="773"/>
      <c r="AC8" s="773"/>
      <c r="AD8" s="773"/>
      <c r="AE8" s="773"/>
      <c r="AF8" s="774"/>
      <c r="AG8" s="386"/>
      <c r="AH8" s="387"/>
      <c r="AI8" s="387"/>
      <c r="AJ8" s="387"/>
      <c r="AK8" s="387"/>
      <c r="AL8" s="387"/>
      <c r="AM8" s="387"/>
      <c r="AN8" s="387"/>
      <c r="AO8" s="387"/>
      <c r="AP8" s="387"/>
      <c r="AQ8" s="387"/>
      <c r="AR8" s="387"/>
      <c r="AS8" s="387"/>
      <c r="AT8" s="387"/>
      <c r="AU8" s="388"/>
    </row>
    <row r="9" spans="2:47" ht="18.75" customHeight="1">
      <c r="B9" s="859" t="s">
        <v>837</v>
      </c>
      <c r="C9" s="769"/>
      <c r="D9" s="769"/>
      <c r="E9" s="769"/>
      <c r="F9" s="769"/>
      <c r="G9" s="769"/>
      <c r="H9" s="1218" t="s">
        <v>838</v>
      </c>
      <c r="I9" s="1219"/>
      <c r="J9" s="1219"/>
      <c r="K9" s="1219"/>
      <c r="L9" s="1219"/>
      <c r="M9" s="1219"/>
      <c r="N9" s="308" t="s">
        <v>990</v>
      </c>
      <c r="O9" s="348"/>
      <c r="P9" s="309" t="s">
        <v>987</v>
      </c>
      <c r="Q9" s="310" t="s">
        <v>988</v>
      </c>
      <c r="R9" s="1220" t="s">
        <v>992</v>
      </c>
      <c r="S9" s="1220"/>
      <c r="T9" s="1220"/>
      <c r="U9" s="311" t="s">
        <v>990</v>
      </c>
      <c r="V9" s="348"/>
      <c r="W9" s="312" t="s">
        <v>987</v>
      </c>
      <c r="X9" s="1284"/>
      <c r="Y9" s="1284"/>
      <c r="Z9" s="1285"/>
      <c r="AA9" s="772" t="s">
        <v>81</v>
      </c>
      <c r="AB9" s="773"/>
      <c r="AC9" s="773"/>
      <c r="AD9" s="773"/>
      <c r="AE9" s="773"/>
      <c r="AF9" s="774"/>
      <c r="AG9" s="860" t="s">
        <v>82</v>
      </c>
      <c r="AH9" s="861"/>
      <c r="AI9" s="861"/>
      <c r="AJ9" s="861"/>
      <c r="AK9" s="861"/>
      <c r="AL9" s="861"/>
      <c r="AM9" s="861"/>
      <c r="AN9" s="861"/>
      <c r="AO9" s="861"/>
      <c r="AP9" s="861"/>
      <c r="AQ9" s="861"/>
      <c r="AR9" s="861"/>
      <c r="AS9" s="861"/>
      <c r="AT9" s="861"/>
      <c r="AU9" s="862"/>
    </row>
    <row r="10" spans="2:47" ht="18.75" customHeight="1">
      <c r="B10" s="1198" t="s">
        <v>994</v>
      </c>
      <c r="C10" s="773"/>
      <c r="D10" s="773"/>
      <c r="E10" s="773"/>
      <c r="F10" s="773"/>
      <c r="G10" s="1217"/>
      <c r="H10" s="1202" t="s">
        <v>995</v>
      </c>
      <c r="I10" s="1203"/>
      <c r="J10" s="1203"/>
      <c r="K10" s="1203"/>
      <c r="L10" s="1203"/>
      <c r="M10" s="1203"/>
      <c r="N10" s="302" t="s">
        <v>990</v>
      </c>
      <c r="O10" s="306"/>
      <c r="P10" s="349" t="s">
        <v>987</v>
      </c>
      <c r="Q10" s="304" t="s">
        <v>988</v>
      </c>
      <c r="R10" s="1204" t="s">
        <v>996</v>
      </c>
      <c r="S10" s="1204"/>
      <c r="T10" s="1204"/>
      <c r="U10" s="305" t="s">
        <v>990</v>
      </c>
      <c r="V10" s="347"/>
      <c r="W10" s="313" t="s">
        <v>987</v>
      </c>
      <c r="X10" s="1286" t="s">
        <v>997</v>
      </c>
      <c r="Y10" s="1287"/>
      <c r="Z10" s="1287"/>
      <c r="AA10" s="1287"/>
      <c r="AB10" s="1287"/>
      <c r="AC10" s="1287"/>
      <c r="AD10" s="1287"/>
      <c r="AE10" s="1287"/>
      <c r="AF10" s="1287"/>
      <c r="AG10" s="1287"/>
      <c r="AH10" s="1287"/>
      <c r="AI10" s="1287"/>
      <c r="AJ10" s="1287"/>
      <c r="AK10" s="1287"/>
      <c r="AL10" s="1287"/>
      <c r="AM10" s="1287"/>
      <c r="AN10" s="1287"/>
      <c r="AO10" s="1287"/>
      <c r="AP10" s="1287"/>
      <c r="AQ10" s="1287"/>
      <c r="AR10" s="1287"/>
      <c r="AS10" s="1287"/>
      <c r="AT10" s="1287"/>
      <c r="AU10" s="1288"/>
    </row>
    <row r="11" spans="2:47" ht="21.75" customHeight="1">
      <c r="B11" s="725" t="s">
        <v>1313</v>
      </c>
      <c r="C11" s="728" t="s">
        <v>1306</v>
      </c>
      <c r="D11" s="729"/>
      <c r="E11" s="728" t="s">
        <v>923</v>
      </c>
      <c r="F11" s="729"/>
      <c r="G11" s="730"/>
      <c r="H11" s="863" t="s">
        <v>924</v>
      </c>
      <c r="I11" s="864"/>
      <c r="J11" s="864"/>
      <c r="K11" s="864"/>
      <c r="L11" s="864"/>
      <c r="M11" s="864"/>
      <c r="N11" s="864"/>
      <c r="O11" s="864"/>
      <c r="P11" s="864"/>
      <c r="Q11" s="864"/>
      <c r="R11" s="864"/>
      <c r="S11" s="864"/>
      <c r="T11" s="864"/>
      <c r="U11" s="864"/>
      <c r="V11" s="865"/>
      <c r="W11" s="1221" t="s">
        <v>998</v>
      </c>
      <c r="X11" s="1222"/>
      <c r="Y11" s="1222"/>
      <c r="Z11" s="1223"/>
      <c r="AA11" s="1228" t="s">
        <v>925</v>
      </c>
      <c r="AB11" s="1229"/>
      <c r="AC11" s="1229"/>
      <c r="AD11" s="1229"/>
      <c r="AE11" s="1229"/>
      <c r="AF11" s="1229"/>
      <c r="AG11" s="1229"/>
      <c r="AH11" s="1229"/>
      <c r="AI11" s="1229"/>
      <c r="AJ11" s="1229"/>
      <c r="AK11" s="1229"/>
      <c r="AL11" s="1229"/>
      <c r="AM11" s="1229"/>
      <c r="AN11" s="1229"/>
      <c r="AO11" s="1229"/>
      <c r="AP11" s="1229"/>
      <c r="AQ11" s="1229"/>
      <c r="AR11" s="1229"/>
      <c r="AS11" s="1229"/>
      <c r="AT11" s="1229"/>
      <c r="AU11" s="1230"/>
    </row>
    <row r="12" spans="2:47" ht="31.5" customHeight="1">
      <c r="B12" s="726"/>
      <c r="C12" s="868" t="s">
        <v>999</v>
      </c>
      <c r="D12" s="869"/>
      <c r="E12" s="872" t="s">
        <v>1000</v>
      </c>
      <c r="F12" s="868"/>
      <c r="G12" s="868"/>
      <c r="H12" s="716" t="s">
        <v>71</v>
      </c>
      <c r="I12" s="717"/>
      <c r="J12" s="717"/>
      <c r="K12" s="717"/>
      <c r="L12" s="718"/>
      <c r="M12" s="716" t="s">
        <v>825</v>
      </c>
      <c r="N12" s="717"/>
      <c r="O12" s="717"/>
      <c r="P12" s="717"/>
      <c r="Q12" s="718"/>
      <c r="R12" s="716" t="s">
        <v>85</v>
      </c>
      <c r="S12" s="717"/>
      <c r="T12" s="717"/>
      <c r="U12" s="717"/>
      <c r="V12" s="718"/>
      <c r="W12" s="1224"/>
      <c r="X12" s="1224"/>
      <c r="Y12" s="1224"/>
      <c r="Z12" s="1225"/>
      <c r="AA12" s="1231" t="s">
        <v>1002</v>
      </c>
      <c r="AB12" s="1232"/>
      <c r="AC12" s="1233"/>
      <c r="AD12" s="788" t="s">
        <v>926</v>
      </c>
      <c r="AE12" s="789"/>
      <c r="AF12" s="790"/>
      <c r="AG12" s="788" t="s">
        <v>927</v>
      </c>
      <c r="AH12" s="789"/>
      <c r="AI12" s="790"/>
      <c r="AJ12" s="781" t="s">
        <v>1003</v>
      </c>
      <c r="AK12" s="782"/>
      <c r="AL12" s="783"/>
      <c r="AM12" s="783"/>
      <c r="AN12" s="783"/>
      <c r="AO12" s="783"/>
      <c r="AP12" s="782"/>
      <c r="AQ12" s="782"/>
      <c r="AR12" s="784"/>
      <c r="AS12" s="788" t="s">
        <v>928</v>
      </c>
      <c r="AT12" s="789"/>
      <c r="AU12" s="830"/>
    </row>
    <row r="13" spans="2:51" ht="36.75" customHeight="1" thickBot="1">
      <c r="B13" s="726"/>
      <c r="C13" s="870"/>
      <c r="D13" s="871"/>
      <c r="E13" s="873"/>
      <c r="F13" s="870"/>
      <c r="G13" s="870"/>
      <c r="H13" s="716" t="s">
        <v>1305</v>
      </c>
      <c r="I13" s="717"/>
      <c r="J13" s="717"/>
      <c r="K13" s="717"/>
      <c r="L13" s="718"/>
      <c r="M13" s="713" t="s">
        <v>84</v>
      </c>
      <c r="N13" s="714"/>
      <c r="O13" s="714"/>
      <c r="P13" s="714"/>
      <c r="Q13" s="715"/>
      <c r="R13" s="713" t="s">
        <v>86</v>
      </c>
      <c r="S13" s="714"/>
      <c r="T13" s="714"/>
      <c r="U13" s="714"/>
      <c r="V13" s="715"/>
      <c r="W13" s="1226"/>
      <c r="X13" s="1226"/>
      <c r="Y13" s="1226"/>
      <c r="Z13" s="1227"/>
      <c r="AA13" s="1234"/>
      <c r="AB13" s="1226"/>
      <c r="AC13" s="1227"/>
      <c r="AD13" s="791"/>
      <c r="AE13" s="792"/>
      <c r="AF13" s="793"/>
      <c r="AG13" s="791"/>
      <c r="AH13" s="792"/>
      <c r="AI13" s="793"/>
      <c r="AJ13" s="826" t="s">
        <v>1430</v>
      </c>
      <c r="AK13" s="827"/>
      <c r="AL13" s="824" t="s">
        <v>1431</v>
      </c>
      <c r="AM13" s="825"/>
      <c r="AN13" s="439" t="s">
        <v>1311</v>
      </c>
      <c r="AO13" s="824" t="s">
        <v>1437</v>
      </c>
      <c r="AP13" s="825"/>
      <c r="AQ13" s="1235" t="s">
        <v>1312</v>
      </c>
      <c r="AR13" s="1236"/>
      <c r="AS13" s="791"/>
      <c r="AT13" s="792"/>
      <c r="AU13" s="831"/>
      <c r="AY13" s="152"/>
    </row>
    <row r="14" spans="2:47" ht="12" customHeight="1" thickTop="1">
      <c r="B14" s="726"/>
      <c r="C14" s="1289" t="s">
        <v>1004</v>
      </c>
      <c r="D14" s="1290"/>
      <c r="E14" s="1290"/>
      <c r="F14" s="1290"/>
      <c r="G14" s="1291"/>
      <c r="H14" s="883">
        <f>COUNTIF(H18,"○")+COUNTIF(H20,"○")+COUNTIF(H22,"○")+COUNTIF(H24,"○")+COUNTIF(H26,"○")+COUNTIF(H28,"○")+COUNTIF(H30,"○")+COUNTIF(H32,"○")+COUNTIF(H34,"○")</f>
        <v>1</v>
      </c>
      <c r="I14" s="884"/>
      <c r="J14" s="884"/>
      <c r="K14" s="884"/>
      <c r="L14" s="885"/>
      <c r="M14" s="883">
        <f>COUNTIF(M18,"○")+COUNTIF(M20,"○")+COUNTIF(M22,"○")+COUNTIF(M24,"○")+COUNTIF(M26,"○")+COUNTIF(M28,"○")+COUNTIF(M30,"○")+COUNTIF(M32,"○")+COUNTIF(M34,"○")</f>
        <v>0</v>
      </c>
      <c r="N14" s="884"/>
      <c r="O14" s="884"/>
      <c r="P14" s="884"/>
      <c r="Q14" s="885"/>
      <c r="R14" s="883">
        <f>COUNTIF(R18,"○")+COUNTIF(R20,"○")+COUNTIF(R22,"○")+COUNTIF(R24,"○")+COUNTIF(R26,"○")+COUNTIF(R28,"○")+COUNTIF(R30,"○")+COUNTIF(R32,"○")+COUNTIF(R34,"○")</f>
        <v>0</v>
      </c>
      <c r="S14" s="884"/>
      <c r="T14" s="884"/>
      <c r="U14" s="884"/>
      <c r="V14" s="885"/>
      <c r="W14" s="832" t="s">
        <v>1005</v>
      </c>
      <c r="X14" s="833"/>
      <c r="Y14" s="833"/>
      <c r="Z14" s="834"/>
      <c r="AA14" s="889">
        <f>AA18+AA20+AA22+AA24+AA26+AA28+AA30+AA32+AA34</f>
        <v>0</v>
      </c>
      <c r="AB14" s="890"/>
      <c r="AC14" s="895"/>
      <c r="AD14" s="889">
        <f>AD18+AD20+AD22+AD24+AD26+AD28+AD30+AD32+AD34</f>
        <v>0</v>
      </c>
      <c r="AE14" s="890"/>
      <c r="AF14" s="895"/>
      <c r="AG14" s="889">
        <f>AG18+AG20+AG22+AG24+AG26+AG28+AG30+AG32+AG34</f>
        <v>0</v>
      </c>
      <c r="AH14" s="890"/>
      <c r="AI14" s="895"/>
      <c r="AJ14" s="901">
        <f>SUM(AJ18,AJ20,AJ22,AJ24,AJ26,AJ28,AJ30,AJ32,AJ34,AJ32)</f>
        <v>0</v>
      </c>
      <c r="AK14" s="902"/>
      <c r="AL14" s="901">
        <f>SUM(AL18,AL20,AL22,AL24,AL26,AL28,AL30,AL32,AL34,AL32)</f>
        <v>0</v>
      </c>
      <c r="AM14" s="902"/>
      <c r="AN14" s="1310">
        <f>SUM(AN18,AN20,AN22,AN24,AN26,AN28,AN30,AN32,AN34)</f>
        <v>0</v>
      </c>
      <c r="AO14" s="901">
        <f>SUM(AO18,AO20,AO22,AO24,AO26,AO28,AO30,AO32,AO34,AO32)</f>
        <v>0</v>
      </c>
      <c r="AP14" s="902"/>
      <c r="AQ14" s="901">
        <f>SUM(AQ18,AQ20,AQ22,AQ24,AQ26,AQ28,AQ30,AQ32,AQ34,AQ32)</f>
        <v>0</v>
      </c>
      <c r="AR14" s="902"/>
      <c r="AS14" s="889">
        <f>AS18+AS20+AS22+AS24+AS26+AS28+AS30+AS32+AS34</f>
        <v>0</v>
      </c>
      <c r="AT14" s="890"/>
      <c r="AU14" s="891"/>
    </row>
    <row r="15" spans="2:47" ht="12" customHeight="1">
      <c r="B15" s="726"/>
      <c r="C15" s="1292"/>
      <c r="D15" s="881"/>
      <c r="E15" s="881"/>
      <c r="F15" s="881"/>
      <c r="G15" s="1293"/>
      <c r="H15" s="886"/>
      <c r="I15" s="887"/>
      <c r="J15" s="887"/>
      <c r="K15" s="887"/>
      <c r="L15" s="888"/>
      <c r="M15" s="886"/>
      <c r="N15" s="887"/>
      <c r="O15" s="887"/>
      <c r="P15" s="887"/>
      <c r="Q15" s="888"/>
      <c r="R15" s="886"/>
      <c r="S15" s="887"/>
      <c r="T15" s="887"/>
      <c r="U15" s="887"/>
      <c r="V15" s="888"/>
      <c r="W15" s="1240"/>
      <c r="X15" s="1241"/>
      <c r="Y15" s="1241"/>
      <c r="Z15" s="1242"/>
      <c r="AA15" s="892"/>
      <c r="AB15" s="893"/>
      <c r="AC15" s="896"/>
      <c r="AD15" s="892"/>
      <c r="AE15" s="893"/>
      <c r="AF15" s="896"/>
      <c r="AG15" s="892"/>
      <c r="AH15" s="893"/>
      <c r="AI15" s="896"/>
      <c r="AJ15" s="903"/>
      <c r="AK15" s="904"/>
      <c r="AL15" s="903"/>
      <c r="AM15" s="904"/>
      <c r="AN15" s="1311"/>
      <c r="AO15" s="903"/>
      <c r="AP15" s="904"/>
      <c r="AQ15" s="903"/>
      <c r="AR15" s="904"/>
      <c r="AS15" s="892"/>
      <c r="AT15" s="893"/>
      <c r="AU15" s="894"/>
    </row>
    <row r="16" spans="2:47" ht="12" customHeight="1">
      <c r="B16" s="726"/>
      <c r="C16" s="1294" t="s">
        <v>826</v>
      </c>
      <c r="D16" s="1294"/>
      <c r="E16" s="879">
        <f>COUNTIF(C20,"4 직계비속자녀")+COUNTIF(C22,"4 직계비속자녀")+COUNTIF(C24,"4 직계비속자녀")+COUNTIF(C26,"4 직계비속자녀")+COUNTIF(C28,"4 직계비속자녀")+COUNTIF(C30,"4 직계비속자녀")+COUNTIF(C32,"4 직계비속자녀")+COUNTIF(C34,"4 직계비속자녀")</f>
        <v>0</v>
      </c>
      <c r="F16" s="879"/>
      <c r="G16" s="881" t="s">
        <v>987</v>
      </c>
      <c r="H16" s="1298">
        <f>COUNTIF(H19,"○")</f>
        <v>0</v>
      </c>
      <c r="I16" s="1209"/>
      <c r="J16" s="1209"/>
      <c r="K16" s="1209"/>
      <c r="L16" s="1299"/>
      <c r="M16" s="1208">
        <f>COUNTIF(M19,"○")+COUNTIF(M21,"○")+COUNTIF(M23,"○")+COUNTIF(M25,"○")+COUNTIF(M27,"○")+COUNTIF(M29,"○")+COUNTIF(M31,"○")+COUNTIF(M33,"○")+COUNTIF(M35,"○")</f>
        <v>0</v>
      </c>
      <c r="N16" s="1209"/>
      <c r="O16" s="1209"/>
      <c r="P16" s="1209"/>
      <c r="Q16" s="1210"/>
      <c r="R16" s="1208">
        <f>COUNTIF(R19,"○")+COUNTIF(R21,"○")+COUNTIF(R23,"○")+COUNTIF(R25,"○")+COUNTIF(R27,"○")+COUNTIF(R29,"○")+COUNTIF(R31,"○")+COUNTIF(R33,"○")+COUNTIF(R35,"○")</f>
        <v>0</v>
      </c>
      <c r="S16" s="1209"/>
      <c r="T16" s="1209"/>
      <c r="U16" s="1209"/>
      <c r="V16" s="1210"/>
      <c r="W16" s="1237" t="s">
        <v>929</v>
      </c>
      <c r="X16" s="1238"/>
      <c r="Y16" s="1238"/>
      <c r="Z16" s="1239"/>
      <c r="AA16" s="734">
        <f>AA19+AA21+AA23+AA25+AA27+AA29+AA31+AA33+AA35</f>
        <v>0</v>
      </c>
      <c r="AB16" s="735"/>
      <c r="AC16" s="905"/>
      <c r="AD16" s="734">
        <f>AD19+AD21+AD23+AD25+AD27+AD29+AD31+AD33+AD35</f>
        <v>0</v>
      </c>
      <c r="AE16" s="735"/>
      <c r="AF16" s="905"/>
      <c r="AG16" s="734">
        <f>AG19+AG21+AG23+AG25+AG27+AG29+AG31+AG33+AG35</f>
        <v>0</v>
      </c>
      <c r="AH16" s="735"/>
      <c r="AI16" s="905"/>
      <c r="AJ16" s="897">
        <f>AJ19+AJ21+AJ23+AJ25+AJ27+AJ29+AJ31+AJ33+AJ35</f>
        <v>0</v>
      </c>
      <c r="AK16" s="898"/>
      <c r="AL16" s="897">
        <f>AL19+AL21+AL23+AL25+AL27+AL29+AL31+AL33+AL35</f>
        <v>0</v>
      </c>
      <c r="AM16" s="898"/>
      <c r="AN16" s="1312">
        <f>SUM(AN19,AN21,AN23,AN25,AN27,AN29,AN31,AN33,AN35)</f>
        <v>0</v>
      </c>
      <c r="AO16" s="1302"/>
      <c r="AP16" s="1303"/>
      <c r="AQ16" s="897">
        <f>AQ19+AQ21+AQ23+AQ25+AQ27+AQ29+AQ31+AQ33+AQ35</f>
        <v>0</v>
      </c>
      <c r="AR16" s="898"/>
      <c r="AS16" s="734">
        <f>AS19+AS21+AS23+AS25+AS27+AS29+AS31+AS33+AS35</f>
        <v>0</v>
      </c>
      <c r="AT16" s="735"/>
      <c r="AU16" s="736"/>
    </row>
    <row r="17" spans="2:47" ht="12" customHeight="1" thickBot="1">
      <c r="B17" s="726"/>
      <c r="C17" s="1294"/>
      <c r="D17" s="1294"/>
      <c r="E17" s="880"/>
      <c r="F17" s="880"/>
      <c r="G17" s="882"/>
      <c r="H17" s="1300"/>
      <c r="I17" s="1212"/>
      <c r="J17" s="1212"/>
      <c r="K17" s="1212"/>
      <c r="L17" s="1301"/>
      <c r="M17" s="1211"/>
      <c r="N17" s="1212"/>
      <c r="O17" s="1212"/>
      <c r="P17" s="1212"/>
      <c r="Q17" s="1213"/>
      <c r="R17" s="1211"/>
      <c r="S17" s="1212"/>
      <c r="T17" s="1212"/>
      <c r="U17" s="1212"/>
      <c r="V17" s="1213"/>
      <c r="W17" s="791"/>
      <c r="X17" s="792"/>
      <c r="Y17" s="792"/>
      <c r="Z17" s="793"/>
      <c r="AA17" s="737"/>
      <c r="AB17" s="738"/>
      <c r="AC17" s="906"/>
      <c r="AD17" s="737"/>
      <c r="AE17" s="738"/>
      <c r="AF17" s="906"/>
      <c r="AG17" s="737"/>
      <c r="AH17" s="738"/>
      <c r="AI17" s="906"/>
      <c r="AJ17" s="899"/>
      <c r="AK17" s="900"/>
      <c r="AL17" s="899"/>
      <c r="AM17" s="900"/>
      <c r="AN17" s="1313"/>
      <c r="AO17" s="1304"/>
      <c r="AP17" s="1305"/>
      <c r="AQ17" s="899"/>
      <c r="AR17" s="900"/>
      <c r="AS17" s="737"/>
      <c r="AT17" s="738"/>
      <c r="AU17" s="739"/>
    </row>
    <row r="18" spans="2:47" ht="24" customHeight="1" thickTop="1">
      <c r="B18" s="726"/>
      <c r="C18" s="874" t="s">
        <v>275</v>
      </c>
      <c r="D18" s="875"/>
      <c r="E18" s="876">
        <f>H5</f>
        <v>0</v>
      </c>
      <c r="F18" s="877"/>
      <c r="G18" s="878"/>
      <c r="H18" s="750" t="s">
        <v>410</v>
      </c>
      <c r="I18" s="751"/>
      <c r="J18" s="751"/>
      <c r="K18" s="751"/>
      <c r="L18" s="752"/>
      <c r="M18" s="750"/>
      <c r="N18" s="751"/>
      <c r="O18" s="751"/>
      <c r="P18" s="751"/>
      <c r="Q18" s="752"/>
      <c r="R18" s="750"/>
      <c r="S18" s="751"/>
      <c r="T18" s="751"/>
      <c r="U18" s="751"/>
      <c r="V18" s="752"/>
      <c r="W18" s="832" t="s">
        <v>839</v>
      </c>
      <c r="X18" s="833"/>
      <c r="Y18" s="833"/>
      <c r="Z18" s="834"/>
      <c r="AA18" s="838"/>
      <c r="AB18" s="839"/>
      <c r="AC18" s="840"/>
      <c r="AD18" s="838"/>
      <c r="AE18" s="839"/>
      <c r="AF18" s="840"/>
      <c r="AG18" s="838"/>
      <c r="AH18" s="839"/>
      <c r="AI18" s="840"/>
      <c r="AJ18" s="1243"/>
      <c r="AK18" s="1244"/>
      <c r="AL18" s="1245"/>
      <c r="AM18" s="1244"/>
      <c r="AN18" s="428"/>
      <c r="AO18" s="1306"/>
      <c r="AP18" s="1307"/>
      <c r="AQ18" s="1306"/>
      <c r="AR18" s="1308"/>
      <c r="AS18" s="838"/>
      <c r="AT18" s="839"/>
      <c r="AU18" s="975"/>
    </row>
    <row r="19" spans="2:47" ht="24" customHeight="1" thickBot="1">
      <c r="B19" s="726"/>
      <c r="C19" s="866">
        <v>1</v>
      </c>
      <c r="D19" s="867"/>
      <c r="E19" s="910" t="s">
        <v>1006</v>
      </c>
      <c r="F19" s="911"/>
      <c r="G19" s="912"/>
      <c r="H19" s="913"/>
      <c r="I19" s="914"/>
      <c r="J19" s="914"/>
      <c r="K19" s="914"/>
      <c r="L19" s="915"/>
      <c r="M19" s="913"/>
      <c r="N19" s="914"/>
      <c r="O19" s="914"/>
      <c r="P19" s="914"/>
      <c r="Q19" s="915"/>
      <c r="R19" s="913"/>
      <c r="S19" s="914"/>
      <c r="T19" s="914"/>
      <c r="U19" s="914"/>
      <c r="V19" s="915"/>
      <c r="W19" s="765" t="s">
        <v>929</v>
      </c>
      <c r="X19" s="766"/>
      <c r="Y19" s="766"/>
      <c r="Z19" s="767"/>
      <c r="AA19" s="740"/>
      <c r="AB19" s="741"/>
      <c r="AC19" s="974"/>
      <c r="AD19" s="740"/>
      <c r="AE19" s="741"/>
      <c r="AF19" s="974"/>
      <c r="AG19" s="740"/>
      <c r="AH19" s="741"/>
      <c r="AI19" s="974"/>
      <c r="AJ19" s="1246"/>
      <c r="AK19" s="1247"/>
      <c r="AL19" s="1248"/>
      <c r="AM19" s="1247"/>
      <c r="AN19" s="440"/>
      <c r="AO19" s="854"/>
      <c r="AP19" s="855"/>
      <c r="AQ19" s="746"/>
      <c r="AR19" s="747"/>
      <c r="AS19" s="740"/>
      <c r="AT19" s="741"/>
      <c r="AU19" s="742"/>
    </row>
    <row r="20" spans="2:48" ht="24" customHeight="1">
      <c r="B20" s="726"/>
      <c r="C20" s="926"/>
      <c r="D20" s="927"/>
      <c r="E20" s="907"/>
      <c r="F20" s="908"/>
      <c r="G20" s="909"/>
      <c r="H20" s="928"/>
      <c r="I20" s="929"/>
      <c r="J20" s="929"/>
      <c r="K20" s="929"/>
      <c r="L20" s="930"/>
      <c r="M20" s="928"/>
      <c r="N20" s="929"/>
      <c r="O20" s="929"/>
      <c r="P20" s="929"/>
      <c r="Q20" s="930"/>
      <c r="R20" s="928"/>
      <c r="S20" s="929"/>
      <c r="T20" s="929"/>
      <c r="U20" s="929"/>
      <c r="V20" s="930"/>
      <c r="W20" s="762" t="s">
        <v>930</v>
      </c>
      <c r="X20" s="763"/>
      <c r="Y20" s="763"/>
      <c r="Z20" s="764"/>
      <c r="AA20" s="958"/>
      <c r="AB20" s="959"/>
      <c r="AC20" s="960"/>
      <c r="AD20" s="958"/>
      <c r="AE20" s="959"/>
      <c r="AF20" s="960"/>
      <c r="AG20" s="958"/>
      <c r="AH20" s="959"/>
      <c r="AI20" s="960"/>
      <c r="AJ20" s="1004"/>
      <c r="AK20" s="1005"/>
      <c r="AL20" s="1006"/>
      <c r="AM20" s="1005"/>
      <c r="AN20" s="426"/>
      <c r="AO20" s="956"/>
      <c r="AP20" s="957"/>
      <c r="AQ20" s="748"/>
      <c r="AR20" s="749"/>
      <c r="AS20" s="756"/>
      <c r="AT20" s="757"/>
      <c r="AU20" s="758"/>
      <c r="AV20" s="393"/>
    </row>
    <row r="21" spans="2:47" ht="24" customHeight="1" thickBot="1">
      <c r="B21" s="726"/>
      <c r="C21" s="916"/>
      <c r="D21" s="917"/>
      <c r="E21" s="918"/>
      <c r="F21" s="919"/>
      <c r="G21" s="920"/>
      <c r="H21" s="931"/>
      <c r="I21" s="932"/>
      <c r="J21" s="932"/>
      <c r="K21" s="932"/>
      <c r="L21" s="933"/>
      <c r="M21" s="913"/>
      <c r="N21" s="914"/>
      <c r="O21" s="914"/>
      <c r="P21" s="914"/>
      <c r="Q21" s="915"/>
      <c r="R21" s="913"/>
      <c r="S21" s="914"/>
      <c r="T21" s="914"/>
      <c r="U21" s="914"/>
      <c r="V21" s="915"/>
      <c r="W21" s="765" t="s">
        <v>929</v>
      </c>
      <c r="X21" s="766"/>
      <c r="Y21" s="766"/>
      <c r="Z21" s="767"/>
      <c r="AA21" s="743"/>
      <c r="AB21" s="744"/>
      <c r="AC21" s="745"/>
      <c r="AD21" s="743"/>
      <c r="AE21" s="744"/>
      <c r="AF21" s="745"/>
      <c r="AG21" s="743"/>
      <c r="AH21" s="744"/>
      <c r="AI21" s="745"/>
      <c r="AJ21" s="985"/>
      <c r="AK21" s="968"/>
      <c r="AL21" s="967"/>
      <c r="AM21" s="968"/>
      <c r="AN21" s="441"/>
      <c r="AO21" s="854"/>
      <c r="AP21" s="855"/>
      <c r="AQ21" s="746"/>
      <c r="AR21" s="747"/>
      <c r="AS21" s="740"/>
      <c r="AT21" s="741"/>
      <c r="AU21" s="742"/>
    </row>
    <row r="22" spans="2:47" ht="24" customHeight="1">
      <c r="B22" s="726"/>
      <c r="C22" s="921"/>
      <c r="D22" s="922"/>
      <c r="E22" s="923"/>
      <c r="F22" s="924"/>
      <c r="G22" s="925"/>
      <c r="H22" s="1214"/>
      <c r="I22" s="1215"/>
      <c r="J22" s="1215"/>
      <c r="K22" s="1215"/>
      <c r="L22" s="1216"/>
      <c r="M22" s="1214"/>
      <c r="N22" s="1215"/>
      <c r="O22" s="1215"/>
      <c r="P22" s="1215"/>
      <c r="Q22" s="1216"/>
      <c r="R22" s="1214"/>
      <c r="S22" s="1215"/>
      <c r="T22" s="1215"/>
      <c r="U22" s="1215"/>
      <c r="V22" s="1216"/>
      <c r="W22" s="762" t="s">
        <v>930</v>
      </c>
      <c r="X22" s="763"/>
      <c r="Y22" s="763"/>
      <c r="Z22" s="764"/>
      <c r="AA22" s="971"/>
      <c r="AB22" s="972"/>
      <c r="AC22" s="973"/>
      <c r="AD22" s="971"/>
      <c r="AE22" s="972"/>
      <c r="AF22" s="973"/>
      <c r="AG22" s="971"/>
      <c r="AH22" s="972"/>
      <c r="AI22" s="973"/>
      <c r="AJ22" s="979"/>
      <c r="AK22" s="980"/>
      <c r="AL22" s="981"/>
      <c r="AM22" s="980"/>
      <c r="AN22" s="429"/>
      <c r="AO22" s="956"/>
      <c r="AP22" s="957"/>
      <c r="AQ22" s="748"/>
      <c r="AR22" s="749"/>
      <c r="AS22" s="976"/>
      <c r="AT22" s="977"/>
      <c r="AU22" s="978"/>
    </row>
    <row r="23" spans="2:47" ht="24" customHeight="1" thickBot="1">
      <c r="B23" s="726"/>
      <c r="C23" s="916"/>
      <c r="D23" s="917"/>
      <c r="E23" s="918"/>
      <c r="F23" s="919"/>
      <c r="G23" s="920"/>
      <c r="H23" s="931"/>
      <c r="I23" s="932"/>
      <c r="J23" s="932"/>
      <c r="K23" s="932"/>
      <c r="L23" s="933"/>
      <c r="M23" s="913"/>
      <c r="N23" s="914"/>
      <c r="O23" s="914"/>
      <c r="P23" s="914"/>
      <c r="Q23" s="915"/>
      <c r="R23" s="913"/>
      <c r="S23" s="914"/>
      <c r="T23" s="914"/>
      <c r="U23" s="914"/>
      <c r="V23" s="915"/>
      <c r="W23" s="765" t="s">
        <v>929</v>
      </c>
      <c r="X23" s="766"/>
      <c r="Y23" s="766"/>
      <c r="Z23" s="767"/>
      <c r="AA23" s="743"/>
      <c r="AB23" s="744"/>
      <c r="AC23" s="745"/>
      <c r="AD23" s="743"/>
      <c r="AE23" s="744"/>
      <c r="AF23" s="745"/>
      <c r="AG23" s="743"/>
      <c r="AH23" s="744"/>
      <c r="AI23" s="745"/>
      <c r="AJ23" s="985"/>
      <c r="AK23" s="968"/>
      <c r="AL23" s="967"/>
      <c r="AM23" s="968"/>
      <c r="AN23" s="441"/>
      <c r="AO23" s="854"/>
      <c r="AP23" s="855"/>
      <c r="AQ23" s="746"/>
      <c r="AR23" s="747"/>
      <c r="AS23" s="740"/>
      <c r="AT23" s="741"/>
      <c r="AU23" s="742"/>
    </row>
    <row r="24" spans="2:47" ht="24" customHeight="1">
      <c r="B24" s="726"/>
      <c r="C24" s="921"/>
      <c r="D24" s="922"/>
      <c r="E24" s="923"/>
      <c r="F24" s="924"/>
      <c r="G24" s="925"/>
      <c r="H24" s="1214"/>
      <c r="I24" s="1215"/>
      <c r="J24" s="1215"/>
      <c r="K24" s="1215"/>
      <c r="L24" s="1216"/>
      <c r="M24" s="1214"/>
      <c r="N24" s="1215"/>
      <c r="O24" s="1215"/>
      <c r="P24" s="1215"/>
      <c r="Q24" s="1216"/>
      <c r="R24" s="1214"/>
      <c r="S24" s="1215"/>
      <c r="T24" s="1215"/>
      <c r="U24" s="1215"/>
      <c r="V24" s="1216"/>
      <c r="W24" s="762" t="s">
        <v>930</v>
      </c>
      <c r="X24" s="763"/>
      <c r="Y24" s="763"/>
      <c r="Z24" s="764"/>
      <c r="AA24" s="971"/>
      <c r="AB24" s="972"/>
      <c r="AC24" s="973"/>
      <c r="AD24" s="971"/>
      <c r="AE24" s="972"/>
      <c r="AF24" s="973"/>
      <c r="AG24" s="971"/>
      <c r="AH24" s="972"/>
      <c r="AI24" s="973"/>
      <c r="AJ24" s="979"/>
      <c r="AK24" s="980"/>
      <c r="AL24" s="981"/>
      <c r="AM24" s="980"/>
      <c r="AN24" s="429"/>
      <c r="AO24" s="956"/>
      <c r="AP24" s="957"/>
      <c r="AQ24" s="748"/>
      <c r="AR24" s="749"/>
      <c r="AS24" s="976"/>
      <c r="AT24" s="977"/>
      <c r="AU24" s="978"/>
    </row>
    <row r="25" spans="2:47" ht="24" customHeight="1" thickBot="1">
      <c r="B25" s="726"/>
      <c r="C25" s="916"/>
      <c r="D25" s="917"/>
      <c r="E25" s="918"/>
      <c r="F25" s="919"/>
      <c r="G25" s="920"/>
      <c r="H25" s="931"/>
      <c r="I25" s="932"/>
      <c r="J25" s="932"/>
      <c r="K25" s="932"/>
      <c r="L25" s="933"/>
      <c r="M25" s="913"/>
      <c r="N25" s="914"/>
      <c r="O25" s="914"/>
      <c r="P25" s="914"/>
      <c r="Q25" s="915"/>
      <c r="R25" s="913"/>
      <c r="S25" s="914"/>
      <c r="T25" s="914"/>
      <c r="U25" s="914"/>
      <c r="V25" s="915"/>
      <c r="W25" s="765" t="s">
        <v>929</v>
      </c>
      <c r="X25" s="766"/>
      <c r="Y25" s="766"/>
      <c r="Z25" s="767"/>
      <c r="AA25" s="743"/>
      <c r="AB25" s="744"/>
      <c r="AC25" s="745"/>
      <c r="AD25" s="743"/>
      <c r="AE25" s="744"/>
      <c r="AF25" s="745"/>
      <c r="AG25" s="743"/>
      <c r="AH25" s="744"/>
      <c r="AI25" s="745"/>
      <c r="AJ25" s="985"/>
      <c r="AK25" s="968"/>
      <c r="AL25" s="967"/>
      <c r="AM25" s="968"/>
      <c r="AN25" s="441"/>
      <c r="AO25" s="854"/>
      <c r="AP25" s="855"/>
      <c r="AQ25" s="746"/>
      <c r="AR25" s="747"/>
      <c r="AS25" s="740"/>
      <c r="AT25" s="741"/>
      <c r="AU25" s="742"/>
    </row>
    <row r="26" spans="2:47" ht="24" customHeight="1">
      <c r="B26" s="726"/>
      <c r="C26" s="934"/>
      <c r="D26" s="935"/>
      <c r="E26" s="936"/>
      <c r="F26" s="937"/>
      <c r="G26" s="938"/>
      <c r="H26" s="939"/>
      <c r="I26" s="940"/>
      <c r="J26" s="940"/>
      <c r="K26" s="940"/>
      <c r="L26" s="941"/>
      <c r="M26" s="939"/>
      <c r="N26" s="940"/>
      <c r="O26" s="940"/>
      <c r="P26" s="940"/>
      <c r="Q26" s="941"/>
      <c r="R26" s="939"/>
      <c r="S26" s="940"/>
      <c r="T26" s="940"/>
      <c r="U26" s="940"/>
      <c r="V26" s="941"/>
      <c r="W26" s="762" t="s">
        <v>930</v>
      </c>
      <c r="X26" s="763"/>
      <c r="Y26" s="763"/>
      <c r="Z26" s="764"/>
      <c r="AA26" s="794"/>
      <c r="AB26" s="795"/>
      <c r="AC26" s="796"/>
      <c r="AD26" s="794"/>
      <c r="AE26" s="795"/>
      <c r="AF26" s="796"/>
      <c r="AG26" s="794"/>
      <c r="AH26" s="795"/>
      <c r="AI26" s="796"/>
      <c r="AJ26" s="982"/>
      <c r="AK26" s="983"/>
      <c r="AL26" s="984"/>
      <c r="AM26" s="983"/>
      <c r="AN26" s="442"/>
      <c r="AO26" s="956"/>
      <c r="AP26" s="957"/>
      <c r="AQ26" s="748"/>
      <c r="AR26" s="749"/>
      <c r="AS26" s="964"/>
      <c r="AT26" s="965"/>
      <c r="AU26" s="966"/>
    </row>
    <row r="27" spans="2:47" ht="24" customHeight="1" thickBot="1">
      <c r="B27" s="726"/>
      <c r="C27" s="916"/>
      <c r="D27" s="917"/>
      <c r="E27" s="918"/>
      <c r="F27" s="919"/>
      <c r="G27" s="920"/>
      <c r="H27" s="931"/>
      <c r="I27" s="932"/>
      <c r="J27" s="932"/>
      <c r="K27" s="932"/>
      <c r="L27" s="942"/>
      <c r="M27" s="913"/>
      <c r="N27" s="914"/>
      <c r="O27" s="914"/>
      <c r="P27" s="914"/>
      <c r="Q27" s="915"/>
      <c r="R27" s="913"/>
      <c r="S27" s="914"/>
      <c r="T27" s="914"/>
      <c r="U27" s="914"/>
      <c r="V27" s="915"/>
      <c r="W27" s="765" t="s">
        <v>929</v>
      </c>
      <c r="X27" s="766"/>
      <c r="Y27" s="766"/>
      <c r="Z27" s="767"/>
      <c r="AA27" s="743"/>
      <c r="AB27" s="744"/>
      <c r="AC27" s="745"/>
      <c r="AD27" s="743"/>
      <c r="AE27" s="744"/>
      <c r="AF27" s="745"/>
      <c r="AG27" s="743"/>
      <c r="AH27" s="744"/>
      <c r="AI27" s="745"/>
      <c r="AJ27" s="985"/>
      <c r="AK27" s="968"/>
      <c r="AL27" s="967"/>
      <c r="AM27" s="968"/>
      <c r="AN27" s="441"/>
      <c r="AO27" s="854"/>
      <c r="AP27" s="855"/>
      <c r="AQ27" s="746"/>
      <c r="AR27" s="747"/>
      <c r="AS27" s="740"/>
      <c r="AT27" s="741"/>
      <c r="AU27" s="742"/>
    </row>
    <row r="28" spans="2:47" ht="24" customHeight="1">
      <c r="B28" s="726"/>
      <c r="C28" s="934"/>
      <c r="D28" s="935"/>
      <c r="E28" s="936"/>
      <c r="F28" s="937"/>
      <c r="G28" s="938"/>
      <c r="H28" s="939"/>
      <c r="I28" s="940"/>
      <c r="J28" s="940"/>
      <c r="K28" s="940"/>
      <c r="L28" s="941"/>
      <c r="M28" s="939"/>
      <c r="N28" s="940"/>
      <c r="O28" s="940"/>
      <c r="P28" s="940"/>
      <c r="Q28" s="941"/>
      <c r="R28" s="939"/>
      <c r="S28" s="940"/>
      <c r="T28" s="940"/>
      <c r="U28" s="940"/>
      <c r="V28" s="941"/>
      <c r="W28" s="762" t="s">
        <v>930</v>
      </c>
      <c r="X28" s="763"/>
      <c r="Y28" s="763"/>
      <c r="Z28" s="764"/>
      <c r="AA28" s="794"/>
      <c r="AB28" s="795"/>
      <c r="AC28" s="796"/>
      <c r="AD28" s="794"/>
      <c r="AE28" s="795"/>
      <c r="AF28" s="796"/>
      <c r="AG28" s="794"/>
      <c r="AH28" s="795"/>
      <c r="AI28" s="796"/>
      <c r="AJ28" s="982"/>
      <c r="AK28" s="983"/>
      <c r="AL28" s="984"/>
      <c r="AM28" s="983"/>
      <c r="AN28" s="442"/>
      <c r="AO28" s="956"/>
      <c r="AP28" s="957"/>
      <c r="AQ28" s="748"/>
      <c r="AR28" s="749"/>
      <c r="AS28" s="964"/>
      <c r="AT28" s="965"/>
      <c r="AU28" s="966"/>
    </row>
    <row r="29" spans="2:47" ht="24" customHeight="1" thickBot="1">
      <c r="B29" s="726"/>
      <c r="C29" s="916"/>
      <c r="D29" s="917"/>
      <c r="E29" s="918"/>
      <c r="F29" s="919"/>
      <c r="G29" s="920"/>
      <c r="H29" s="931"/>
      <c r="I29" s="932"/>
      <c r="J29" s="932"/>
      <c r="K29" s="932"/>
      <c r="L29" s="933"/>
      <c r="M29" s="913"/>
      <c r="N29" s="914"/>
      <c r="O29" s="914"/>
      <c r="P29" s="914"/>
      <c r="Q29" s="915"/>
      <c r="R29" s="913"/>
      <c r="S29" s="914"/>
      <c r="T29" s="914"/>
      <c r="U29" s="914"/>
      <c r="V29" s="915"/>
      <c r="W29" s="765" t="s">
        <v>929</v>
      </c>
      <c r="X29" s="766"/>
      <c r="Y29" s="766"/>
      <c r="Z29" s="767"/>
      <c r="AA29" s="743"/>
      <c r="AB29" s="744"/>
      <c r="AC29" s="745"/>
      <c r="AD29" s="743"/>
      <c r="AE29" s="744"/>
      <c r="AF29" s="745"/>
      <c r="AG29" s="743"/>
      <c r="AH29" s="744"/>
      <c r="AI29" s="745"/>
      <c r="AJ29" s="985"/>
      <c r="AK29" s="968"/>
      <c r="AL29" s="967"/>
      <c r="AM29" s="968"/>
      <c r="AN29" s="441"/>
      <c r="AO29" s="854"/>
      <c r="AP29" s="855"/>
      <c r="AQ29" s="746"/>
      <c r="AR29" s="747"/>
      <c r="AS29" s="740"/>
      <c r="AT29" s="741"/>
      <c r="AU29" s="742"/>
    </row>
    <row r="30" spans="2:47" ht="24" customHeight="1">
      <c r="B30" s="726"/>
      <c r="C30" s="934"/>
      <c r="D30" s="935"/>
      <c r="E30" s="936"/>
      <c r="F30" s="937"/>
      <c r="G30" s="938"/>
      <c r="H30" s="939"/>
      <c r="I30" s="940"/>
      <c r="J30" s="940"/>
      <c r="K30" s="940"/>
      <c r="L30" s="941"/>
      <c r="M30" s="939"/>
      <c r="N30" s="940"/>
      <c r="O30" s="940"/>
      <c r="P30" s="940"/>
      <c r="Q30" s="941"/>
      <c r="R30" s="939"/>
      <c r="S30" s="940"/>
      <c r="T30" s="940"/>
      <c r="U30" s="940"/>
      <c r="V30" s="941"/>
      <c r="W30" s="762" t="s">
        <v>930</v>
      </c>
      <c r="X30" s="763"/>
      <c r="Y30" s="763"/>
      <c r="Z30" s="764"/>
      <c r="AA30" s="794"/>
      <c r="AB30" s="795"/>
      <c r="AC30" s="796"/>
      <c r="AD30" s="794"/>
      <c r="AE30" s="795"/>
      <c r="AF30" s="796"/>
      <c r="AG30" s="794"/>
      <c r="AH30" s="795"/>
      <c r="AI30" s="796"/>
      <c r="AJ30" s="982"/>
      <c r="AK30" s="983"/>
      <c r="AL30" s="984"/>
      <c r="AM30" s="983"/>
      <c r="AN30" s="442"/>
      <c r="AO30" s="956"/>
      <c r="AP30" s="957"/>
      <c r="AQ30" s="748"/>
      <c r="AR30" s="749"/>
      <c r="AS30" s="964"/>
      <c r="AT30" s="965"/>
      <c r="AU30" s="966"/>
    </row>
    <row r="31" spans="2:47" ht="24" customHeight="1" thickBot="1">
      <c r="B31" s="726"/>
      <c r="C31" s="916"/>
      <c r="D31" s="917"/>
      <c r="E31" s="918"/>
      <c r="F31" s="919"/>
      <c r="G31" s="920"/>
      <c r="H31" s="931"/>
      <c r="I31" s="932"/>
      <c r="J31" s="932"/>
      <c r="K31" s="932"/>
      <c r="L31" s="933"/>
      <c r="M31" s="913"/>
      <c r="N31" s="914"/>
      <c r="O31" s="914"/>
      <c r="P31" s="914"/>
      <c r="Q31" s="915"/>
      <c r="R31" s="913"/>
      <c r="S31" s="914"/>
      <c r="T31" s="914"/>
      <c r="U31" s="914"/>
      <c r="V31" s="915"/>
      <c r="W31" s="765" t="s">
        <v>929</v>
      </c>
      <c r="X31" s="766"/>
      <c r="Y31" s="766"/>
      <c r="Z31" s="767"/>
      <c r="AA31" s="743"/>
      <c r="AB31" s="744"/>
      <c r="AC31" s="745"/>
      <c r="AD31" s="743"/>
      <c r="AE31" s="744"/>
      <c r="AF31" s="745"/>
      <c r="AG31" s="743"/>
      <c r="AH31" s="744"/>
      <c r="AI31" s="745"/>
      <c r="AJ31" s="985"/>
      <c r="AK31" s="968"/>
      <c r="AL31" s="967"/>
      <c r="AM31" s="968"/>
      <c r="AN31" s="441"/>
      <c r="AO31" s="854"/>
      <c r="AP31" s="855"/>
      <c r="AQ31" s="746"/>
      <c r="AR31" s="747"/>
      <c r="AS31" s="740"/>
      <c r="AT31" s="741"/>
      <c r="AU31" s="742"/>
    </row>
    <row r="32" spans="2:47" ht="24" customHeight="1">
      <c r="B32" s="726"/>
      <c r="C32" s="926"/>
      <c r="D32" s="927"/>
      <c r="E32" s="907"/>
      <c r="F32" s="908"/>
      <c r="G32" s="909"/>
      <c r="H32" s="928"/>
      <c r="I32" s="929"/>
      <c r="J32" s="929"/>
      <c r="K32" s="929"/>
      <c r="L32" s="930"/>
      <c r="M32" s="928"/>
      <c r="N32" s="929"/>
      <c r="O32" s="929"/>
      <c r="P32" s="929"/>
      <c r="Q32" s="930"/>
      <c r="R32" s="928"/>
      <c r="S32" s="929"/>
      <c r="T32" s="929"/>
      <c r="U32" s="929"/>
      <c r="V32" s="930"/>
      <c r="W32" s="762" t="s">
        <v>930</v>
      </c>
      <c r="X32" s="763"/>
      <c r="Y32" s="763"/>
      <c r="Z32" s="764"/>
      <c r="AA32" s="958"/>
      <c r="AB32" s="959"/>
      <c r="AC32" s="960"/>
      <c r="AD32" s="958"/>
      <c r="AE32" s="959"/>
      <c r="AF32" s="960"/>
      <c r="AG32" s="958"/>
      <c r="AH32" s="959"/>
      <c r="AI32" s="960"/>
      <c r="AJ32" s="1004"/>
      <c r="AK32" s="1005"/>
      <c r="AL32" s="1006"/>
      <c r="AM32" s="1005"/>
      <c r="AN32" s="426"/>
      <c r="AO32" s="956"/>
      <c r="AP32" s="957"/>
      <c r="AQ32" s="748"/>
      <c r="AR32" s="749"/>
      <c r="AS32" s="756"/>
      <c r="AT32" s="757"/>
      <c r="AU32" s="758"/>
    </row>
    <row r="33" spans="2:47" ht="24" customHeight="1" thickBot="1">
      <c r="B33" s="726"/>
      <c r="C33" s="916"/>
      <c r="D33" s="917"/>
      <c r="E33" s="918"/>
      <c r="F33" s="919"/>
      <c r="G33" s="920"/>
      <c r="H33" s="931"/>
      <c r="I33" s="932"/>
      <c r="J33" s="932"/>
      <c r="K33" s="932"/>
      <c r="L33" s="933"/>
      <c r="M33" s="913"/>
      <c r="N33" s="914"/>
      <c r="O33" s="914"/>
      <c r="P33" s="914"/>
      <c r="Q33" s="915"/>
      <c r="R33" s="913"/>
      <c r="S33" s="914"/>
      <c r="T33" s="914"/>
      <c r="U33" s="914"/>
      <c r="V33" s="915"/>
      <c r="W33" s="765" t="s">
        <v>929</v>
      </c>
      <c r="X33" s="766"/>
      <c r="Y33" s="766"/>
      <c r="Z33" s="767"/>
      <c r="AA33" s="743"/>
      <c r="AB33" s="744"/>
      <c r="AC33" s="745"/>
      <c r="AD33" s="743"/>
      <c r="AE33" s="744"/>
      <c r="AF33" s="745"/>
      <c r="AG33" s="743"/>
      <c r="AH33" s="744"/>
      <c r="AI33" s="745"/>
      <c r="AJ33" s="985"/>
      <c r="AK33" s="968"/>
      <c r="AL33" s="967"/>
      <c r="AM33" s="968"/>
      <c r="AN33" s="441"/>
      <c r="AO33" s="854"/>
      <c r="AP33" s="855"/>
      <c r="AQ33" s="746"/>
      <c r="AR33" s="747"/>
      <c r="AS33" s="740"/>
      <c r="AT33" s="741"/>
      <c r="AU33" s="742"/>
    </row>
    <row r="34" spans="2:47" ht="24" customHeight="1">
      <c r="B34" s="726"/>
      <c r="C34" s="951"/>
      <c r="D34" s="952"/>
      <c r="E34" s="953"/>
      <c r="F34" s="954"/>
      <c r="G34" s="955"/>
      <c r="H34" s="797"/>
      <c r="I34" s="798"/>
      <c r="J34" s="798"/>
      <c r="K34" s="798"/>
      <c r="L34" s="799"/>
      <c r="M34" s="797"/>
      <c r="N34" s="798"/>
      <c r="O34" s="798"/>
      <c r="P34" s="798"/>
      <c r="Q34" s="799"/>
      <c r="R34" s="797"/>
      <c r="S34" s="798"/>
      <c r="T34" s="798"/>
      <c r="U34" s="798"/>
      <c r="V34" s="799"/>
      <c r="W34" s="762" t="s">
        <v>930</v>
      </c>
      <c r="X34" s="763"/>
      <c r="Y34" s="763"/>
      <c r="Z34" s="764"/>
      <c r="AA34" s="775"/>
      <c r="AB34" s="776"/>
      <c r="AC34" s="777"/>
      <c r="AD34" s="775"/>
      <c r="AE34" s="776"/>
      <c r="AF34" s="777"/>
      <c r="AG34" s="775"/>
      <c r="AH34" s="776"/>
      <c r="AI34" s="777"/>
      <c r="AJ34" s="1249"/>
      <c r="AK34" s="970"/>
      <c r="AL34" s="969"/>
      <c r="AM34" s="970"/>
      <c r="AN34" s="427"/>
      <c r="AO34" s="956"/>
      <c r="AP34" s="957"/>
      <c r="AQ34" s="748"/>
      <c r="AR34" s="749"/>
      <c r="AS34" s="961"/>
      <c r="AT34" s="962"/>
      <c r="AU34" s="963"/>
    </row>
    <row r="35" spans="2:47" ht="24" customHeight="1" thickBot="1">
      <c r="B35" s="726"/>
      <c r="C35" s="943"/>
      <c r="D35" s="944"/>
      <c r="E35" s="945"/>
      <c r="F35" s="946"/>
      <c r="G35" s="947"/>
      <c r="H35" s="948"/>
      <c r="I35" s="949"/>
      <c r="J35" s="949"/>
      <c r="K35" s="949"/>
      <c r="L35" s="950"/>
      <c r="M35" s="800"/>
      <c r="N35" s="801"/>
      <c r="O35" s="801"/>
      <c r="P35" s="801"/>
      <c r="Q35" s="802"/>
      <c r="R35" s="800"/>
      <c r="S35" s="801"/>
      <c r="T35" s="801"/>
      <c r="U35" s="801"/>
      <c r="V35" s="802"/>
      <c r="W35" s="765" t="s">
        <v>929</v>
      </c>
      <c r="X35" s="766"/>
      <c r="Y35" s="766"/>
      <c r="Z35" s="767"/>
      <c r="AA35" s="759"/>
      <c r="AB35" s="760"/>
      <c r="AC35" s="761"/>
      <c r="AD35" s="759"/>
      <c r="AE35" s="760"/>
      <c r="AF35" s="761"/>
      <c r="AG35" s="759"/>
      <c r="AH35" s="760"/>
      <c r="AI35" s="761"/>
      <c r="AJ35" s="990"/>
      <c r="AK35" s="991"/>
      <c r="AL35" s="1309"/>
      <c r="AM35" s="991"/>
      <c r="AN35" s="425"/>
      <c r="AO35" s="854"/>
      <c r="AP35" s="855"/>
      <c r="AQ35" s="746"/>
      <c r="AR35" s="747"/>
      <c r="AS35" s="835"/>
      <c r="AT35" s="836"/>
      <c r="AU35" s="837"/>
    </row>
    <row r="36" spans="2:50" s="153" customFormat="1" ht="18.75" customHeight="1">
      <c r="B36" s="726"/>
      <c r="C36" s="314" t="s">
        <v>1007</v>
      </c>
      <c r="D36" s="315"/>
      <c r="E36" s="300"/>
      <c r="F36" s="300"/>
      <c r="G36" s="300"/>
      <c r="H36" s="300"/>
      <c r="I36" s="300"/>
      <c r="J36" s="300"/>
      <c r="K36" s="300"/>
      <c r="L36" s="300"/>
      <c r="M36" s="300"/>
      <c r="N36" s="300"/>
      <c r="O36" s="300"/>
      <c r="P36" s="300"/>
      <c r="Q36" s="300"/>
      <c r="R36" s="300"/>
      <c r="S36" s="300"/>
      <c r="T36" s="300"/>
      <c r="U36" s="300"/>
      <c r="V36" s="300"/>
      <c r="W36" s="300"/>
      <c r="X36" s="300"/>
      <c r="Y36" s="300"/>
      <c r="Z36" s="300"/>
      <c r="AA36" s="316"/>
      <c r="AB36" s="316"/>
      <c r="AC36" s="316"/>
      <c r="AD36" s="316"/>
      <c r="AE36" s="316"/>
      <c r="AF36" s="316"/>
      <c r="AG36" s="316"/>
      <c r="AH36" s="316"/>
      <c r="AI36" s="316"/>
      <c r="AJ36" s="317"/>
      <c r="AK36" s="317"/>
      <c r="AL36" s="317"/>
      <c r="AM36" s="317"/>
      <c r="AN36" s="317"/>
      <c r="AO36" s="317"/>
      <c r="AP36" s="317"/>
      <c r="AQ36" s="317"/>
      <c r="AR36" s="317"/>
      <c r="AS36" s="316"/>
      <c r="AT36" s="316"/>
      <c r="AU36" s="318"/>
      <c r="AV36" s="154"/>
      <c r="AX36" s="155"/>
    </row>
    <row r="37" spans="1:50" s="153" customFormat="1" ht="10.5" customHeight="1">
      <c r="A37" s="485"/>
      <c r="B37" s="726"/>
      <c r="C37" s="319" t="s">
        <v>1008</v>
      </c>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16"/>
      <c r="AB37" s="316"/>
      <c r="AC37" s="316"/>
      <c r="AD37" s="316"/>
      <c r="AE37" s="316"/>
      <c r="AF37" s="316"/>
      <c r="AG37" s="316"/>
      <c r="AH37" s="316"/>
      <c r="AI37" s="316"/>
      <c r="AJ37" s="317"/>
      <c r="AK37" s="317"/>
      <c r="AL37" s="317"/>
      <c r="AM37" s="317"/>
      <c r="AN37" s="317"/>
      <c r="AO37" s="317"/>
      <c r="AP37" s="317"/>
      <c r="AQ37" s="317"/>
      <c r="AR37" s="317"/>
      <c r="AS37" s="316"/>
      <c r="AT37" s="316"/>
      <c r="AU37" s="318"/>
      <c r="AV37" s="154"/>
      <c r="AX37" s="155"/>
    </row>
    <row r="38" spans="1:50" s="153" customFormat="1" ht="3" customHeight="1">
      <c r="A38" s="485"/>
      <c r="B38" s="726"/>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16"/>
      <c r="AB38" s="316"/>
      <c r="AC38" s="316"/>
      <c r="AD38" s="316"/>
      <c r="AE38" s="316"/>
      <c r="AF38" s="316"/>
      <c r="AG38" s="316"/>
      <c r="AH38" s="316"/>
      <c r="AI38" s="316"/>
      <c r="AJ38" s="317"/>
      <c r="AK38" s="317"/>
      <c r="AL38" s="317"/>
      <c r="AM38" s="317"/>
      <c r="AN38" s="317"/>
      <c r="AO38" s="317"/>
      <c r="AP38" s="317"/>
      <c r="AQ38" s="317"/>
      <c r="AR38" s="317"/>
      <c r="AS38" s="316"/>
      <c r="AT38" s="316"/>
      <c r="AU38" s="318"/>
      <c r="AV38" s="154"/>
      <c r="AX38" s="155"/>
    </row>
    <row r="39" spans="2:50" s="153" customFormat="1" ht="19.5" customHeight="1">
      <c r="B39" s="726"/>
      <c r="C39" s="300"/>
      <c r="D39" s="1205" t="s">
        <v>1009</v>
      </c>
      <c r="E39" s="1206"/>
      <c r="F39" s="1206"/>
      <c r="G39" s="1206"/>
      <c r="H39" s="1206"/>
      <c r="I39" s="1206"/>
      <c r="J39" s="1206"/>
      <c r="K39" s="1206"/>
      <c r="L39" s="1207"/>
      <c r="M39" s="1250" t="s">
        <v>1010</v>
      </c>
      <c r="N39" s="1251"/>
      <c r="O39" s="1251"/>
      <c r="P39" s="1251"/>
      <c r="Q39" s="1251"/>
      <c r="R39" s="1251"/>
      <c r="S39" s="320"/>
      <c r="T39" s="1205" t="s">
        <v>1009</v>
      </c>
      <c r="U39" s="1206"/>
      <c r="V39" s="1206"/>
      <c r="W39" s="1206"/>
      <c r="X39" s="1206"/>
      <c r="Y39" s="1206"/>
      <c r="Z39" s="1206"/>
      <c r="AA39" s="1206"/>
      <c r="AB39" s="1206"/>
      <c r="AC39" s="1206"/>
      <c r="AD39" s="1207"/>
      <c r="AE39" s="987" t="s">
        <v>833</v>
      </c>
      <c r="AF39" s="988"/>
      <c r="AG39" s="988"/>
      <c r="AH39" s="988"/>
      <c r="AI39" s="989"/>
      <c r="AJ39" s="1001" t="s">
        <v>1011</v>
      </c>
      <c r="AK39" s="1002"/>
      <c r="AL39" s="1002"/>
      <c r="AM39" s="1002"/>
      <c r="AN39" s="1002"/>
      <c r="AO39" s="1002"/>
      <c r="AP39" s="1002"/>
      <c r="AQ39" s="1003"/>
      <c r="AR39" s="987" t="s">
        <v>834</v>
      </c>
      <c r="AS39" s="988"/>
      <c r="AT39" s="989"/>
      <c r="AU39" s="318"/>
      <c r="AV39" s="154"/>
      <c r="AX39" s="155"/>
    </row>
    <row r="40" spans="2:47" ht="12.75" customHeight="1">
      <c r="B40" s="726"/>
      <c r="C40" s="321"/>
      <c r="D40" s="815" t="s">
        <v>1012</v>
      </c>
      <c r="E40" s="816"/>
      <c r="F40" s="816"/>
      <c r="G40" s="816"/>
      <c r="H40" s="816"/>
      <c r="I40" s="816"/>
      <c r="J40" s="816"/>
      <c r="K40" s="816"/>
      <c r="L40" s="817"/>
      <c r="M40" s="803" t="s">
        <v>1013</v>
      </c>
      <c r="N40" s="804"/>
      <c r="O40" s="804"/>
      <c r="P40" s="804"/>
      <c r="Q40" s="804"/>
      <c r="R40" s="804"/>
      <c r="S40" s="805"/>
      <c r="T40" s="815" t="s">
        <v>1014</v>
      </c>
      <c r="U40" s="816"/>
      <c r="V40" s="816"/>
      <c r="W40" s="816"/>
      <c r="X40" s="816"/>
      <c r="Y40" s="816"/>
      <c r="Z40" s="816"/>
      <c r="AA40" s="816"/>
      <c r="AB40" s="816"/>
      <c r="AC40" s="816"/>
      <c r="AD40" s="817"/>
      <c r="AE40" s="803" t="s">
        <v>1015</v>
      </c>
      <c r="AF40" s="804"/>
      <c r="AG40" s="804"/>
      <c r="AH40" s="804"/>
      <c r="AI40" s="805"/>
      <c r="AJ40" s="815" t="s">
        <v>1016</v>
      </c>
      <c r="AK40" s="816"/>
      <c r="AL40" s="816"/>
      <c r="AM40" s="816"/>
      <c r="AN40" s="816"/>
      <c r="AO40" s="816"/>
      <c r="AP40" s="816"/>
      <c r="AQ40" s="817"/>
      <c r="AR40" s="803" t="s">
        <v>1017</v>
      </c>
      <c r="AS40" s="804"/>
      <c r="AT40" s="805"/>
      <c r="AU40" s="322"/>
    </row>
    <row r="41" spans="2:47" ht="15.75" customHeight="1">
      <c r="B41" s="726"/>
      <c r="C41" s="323"/>
      <c r="D41" s="809" t="s">
        <v>1018</v>
      </c>
      <c r="E41" s="810"/>
      <c r="F41" s="810"/>
      <c r="G41" s="810"/>
      <c r="H41" s="810"/>
      <c r="I41" s="810"/>
      <c r="J41" s="810"/>
      <c r="K41" s="810"/>
      <c r="L41" s="811"/>
      <c r="M41" s="806"/>
      <c r="N41" s="807"/>
      <c r="O41" s="807"/>
      <c r="P41" s="807"/>
      <c r="Q41" s="807"/>
      <c r="R41" s="807"/>
      <c r="S41" s="808"/>
      <c r="T41" s="809" t="s">
        <v>1019</v>
      </c>
      <c r="U41" s="810"/>
      <c r="V41" s="810"/>
      <c r="W41" s="810"/>
      <c r="X41" s="810"/>
      <c r="Y41" s="810"/>
      <c r="Z41" s="810"/>
      <c r="AA41" s="810"/>
      <c r="AB41" s="810"/>
      <c r="AC41" s="810"/>
      <c r="AD41" s="811"/>
      <c r="AE41" s="818"/>
      <c r="AF41" s="819"/>
      <c r="AG41" s="819"/>
      <c r="AH41" s="819"/>
      <c r="AI41" s="820"/>
      <c r="AJ41" s="809" t="s">
        <v>1019</v>
      </c>
      <c r="AK41" s="810"/>
      <c r="AL41" s="810"/>
      <c r="AM41" s="810"/>
      <c r="AN41" s="810"/>
      <c r="AO41" s="810"/>
      <c r="AP41" s="810"/>
      <c r="AQ41" s="811"/>
      <c r="AR41" s="818"/>
      <c r="AS41" s="819"/>
      <c r="AT41" s="820"/>
      <c r="AU41" s="324"/>
    </row>
    <row r="42" spans="2:47" ht="13.5">
      <c r="B42" s="726"/>
      <c r="C42" s="323"/>
      <c r="D42" s="815" t="s">
        <v>1020</v>
      </c>
      <c r="E42" s="816"/>
      <c r="F42" s="816"/>
      <c r="G42" s="816"/>
      <c r="H42" s="816"/>
      <c r="I42" s="816"/>
      <c r="J42" s="816"/>
      <c r="K42" s="816"/>
      <c r="L42" s="817"/>
      <c r="M42" s="803" t="s">
        <v>1021</v>
      </c>
      <c r="N42" s="804"/>
      <c r="O42" s="804"/>
      <c r="P42" s="804"/>
      <c r="Q42" s="804"/>
      <c r="R42" s="804"/>
      <c r="S42" s="805"/>
      <c r="T42" s="815" t="s">
        <v>1022</v>
      </c>
      <c r="U42" s="816"/>
      <c r="V42" s="816"/>
      <c r="W42" s="816"/>
      <c r="X42" s="816"/>
      <c r="Y42" s="816"/>
      <c r="Z42" s="816"/>
      <c r="AA42" s="816"/>
      <c r="AB42" s="816"/>
      <c r="AC42" s="816"/>
      <c r="AD42" s="817"/>
      <c r="AE42" s="803" t="s">
        <v>83</v>
      </c>
      <c r="AF42" s="804"/>
      <c r="AG42" s="804"/>
      <c r="AH42" s="804"/>
      <c r="AI42" s="805"/>
      <c r="AJ42" s="815" t="s">
        <v>1023</v>
      </c>
      <c r="AK42" s="816"/>
      <c r="AL42" s="816"/>
      <c r="AM42" s="816"/>
      <c r="AN42" s="816"/>
      <c r="AO42" s="816"/>
      <c r="AP42" s="816"/>
      <c r="AQ42" s="817"/>
      <c r="AR42" s="803" t="s">
        <v>1024</v>
      </c>
      <c r="AS42" s="804"/>
      <c r="AT42" s="805"/>
      <c r="AU42" s="324"/>
    </row>
    <row r="43" spans="2:47" ht="14.25" customHeight="1">
      <c r="B43" s="726"/>
      <c r="C43" s="323"/>
      <c r="D43" s="809" t="s">
        <v>1025</v>
      </c>
      <c r="E43" s="810"/>
      <c r="F43" s="810"/>
      <c r="G43" s="810"/>
      <c r="H43" s="810"/>
      <c r="I43" s="810"/>
      <c r="J43" s="810"/>
      <c r="K43" s="810"/>
      <c r="L43" s="811"/>
      <c r="M43" s="806"/>
      <c r="N43" s="807"/>
      <c r="O43" s="807"/>
      <c r="P43" s="807"/>
      <c r="Q43" s="807"/>
      <c r="R43" s="807"/>
      <c r="S43" s="808"/>
      <c r="T43" s="809" t="s">
        <v>1026</v>
      </c>
      <c r="U43" s="810"/>
      <c r="V43" s="810"/>
      <c r="W43" s="810"/>
      <c r="X43" s="810"/>
      <c r="Y43" s="810"/>
      <c r="Z43" s="810"/>
      <c r="AA43" s="810"/>
      <c r="AB43" s="810"/>
      <c r="AC43" s="810"/>
      <c r="AD43" s="811"/>
      <c r="AE43" s="818"/>
      <c r="AF43" s="819"/>
      <c r="AG43" s="819"/>
      <c r="AH43" s="819"/>
      <c r="AI43" s="820"/>
      <c r="AJ43" s="809" t="s">
        <v>1026</v>
      </c>
      <c r="AK43" s="810"/>
      <c r="AL43" s="810"/>
      <c r="AM43" s="810"/>
      <c r="AN43" s="810"/>
      <c r="AO43" s="810"/>
      <c r="AP43" s="810"/>
      <c r="AQ43" s="811"/>
      <c r="AR43" s="818"/>
      <c r="AS43" s="819"/>
      <c r="AT43" s="820"/>
      <c r="AU43" s="324"/>
    </row>
    <row r="44" spans="2:47" ht="15" customHeight="1">
      <c r="B44" s="726"/>
      <c r="C44" s="323"/>
      <c r="D44" s="815" t="s">
        <v>1027</v>
      </c>
      <c r="E44" s="816"/>
      <c r="F44" s="816"/>
      <c r="G44" s="816"/>
      <c r="H44" s="816"/>
      <c r="I44" s="816"/>
      <c r="J44" s="816"/>
      <c r="K44" s="816"/>
      <c r="L44" s="817"/>
      <c r="M44" s="803" t="s">
        <v>1028</v>
      </c>
      <c r="N44" s="804"/>
      <c r="O44" s="804"/>
      <c r="P44" s="804"/>
      <c r="Q44" s="804"/>
      <c r="R44" s="804"/>
      <c r="S44" s="805"/>
      <c r="T44" s="815" t="s">
        <v>1029</v>
      </c>
      <c r="U44" s="816"/>
      <c r="V44" s="816"/>
      <c r="W44" s="816"/>
      <c r="X44" s="816"/>
      <c r="Y44" s="816"/>
      <c r="Z44" s="816"/>
      <c r="AA44" s="816"/>
      <c r="AB44" s="816"/>
      <c r="AC44" s="816"/>
      <c r="AD44" s="817"/>
      <c r="AE44" s="803" t="s">
        <v>1030</v>
      </c>
      <c r="AF44" s="804"/>
      <c r="AG44" s="804"/>
      <c r="AH44" s="804"/>
      <c r="AI44" s="805"/>
      <c r="AJ44" s="815" t="s">
        <v>1031</v>
      </c>
      <c r="AK44" s="816"/>
      <c r="AL44" s="816"/>
      <c r="AM44" s="816"/>
      <c r="AN44" s="816"/>
      <c r="AO44" s="816"/>
      <c r="AP44" s="816"/>
      <c r="AQ44" s="817"/>
      <c r="AR44" s="803" t="s">
        <v>1032</v>
      </c>
      <c r="AS44" s="804"/>
      <c r="AT44" s="805"/>
      <c r="AU44" s="324"/>
    </row>
    <row r="45" spans="2:47" ht="13.5" customHeight="1">
      <c r="B45" s="726"/>
      <c r="C45" s="323"/>
      <c r="D45" s="809" t="s">
        <v>1033</v>
      </c>
      <c r="E45" s="810"/>
      <c r="F45" s="810"/>
      <c r="G45" s="810"/>
      <c r="H45" s="810"/>
      <c r="I45" s="810"/>
      <c r="J45" s="810"/>
      <c r="K45" s="810"/>
      <c r="L45" s="811"/>
      <c r="M45" s="818"/>
      <c r="N45" s="819"/>
      <c r="O45" s="819"/>
      <c r="P45" s="819"/>
      <c r="Q45" s="819"/>
      <c r="R45" s="819"/>
      <c r="S45" s="820"/>
      <c r="T45" s="809" t="s">
        <v>1034</v>
      </c>
      <c r="U45" s="810"/>
      <c r="V45" s="810"/>
      <c r="W45" s="810"/>
      <c r="X45" s="810"/>
      <c r="Y45" s="810"/>
      <c r="Z45" s="810"/>
      <c r="AA45" s="810"/>
      <c r="AB45" s="810"/>
      <c r="AC45" s="810"/>
      <c r="AD45" s="811"/>
      <c r="AE45" s="818"/>
      <c r="AF45" s="819"/>
      <c r="AG45" s="819"/>
      <c r="AH45" s="819"/>
      <c r="AI45" s="820"/>
      <c r="AJ45" s="809" t="s">
        <v>1035</v>
      </c>
      <c r="AK45" s="810"/>
      <c r="AL45" s="810"/>
      <c r="AM45" s="810"/>
      <c r="AN45" s="810"/>
      <c r="AO45" s="810"/>
      <c r="AP45" s="810"/>
      <c r="AQ45" s="811"/>
      <c r="AR45" s="818"/>
      <c r="AS45" s="819"/>
      <c r="AT45" s="820"/>
      <c r="AU45" s="324"/>
    </row>
    <row r="46" spans="2:47" ht="13.5" customHeight="1">
      <c r="B46" s="726"/>
      <c r="C46" s="323"/>
      <c r="D46" s="325" t="s">
        <v>1036</v>
      </c>
      <c r="E46" s="325"/>
      <c r="F46" s="325"/>
      <c r="G46" s="325"/>
      <c r="H46" s="325"/>
      <c r="I46" s="325"/>
      <c r="J46" s="325"/>
      <c r="K46" s="325"/>
      <c r="L46" s="325"/>
      <c r="M46" s="301"/>
      <c r="N46" s="301"/>
      <c r="O46" s="301"/>
      <c r="P46" s="301"/>
      <c r="Q46" s="301"/>
      <c r="R46" s="301"/>
      <c r="S46" s="301"/>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4"/>
    </row>
    <row r="47" spans="2:47" ht="13.5" customHeight="1">
      <c r="B47" s="726"/>
      <c r="C47" s="323"/>
      <c r="D47" s="325" t="s">
        <v>1037</v>
      </c>
      <c r="E47" s="325"/>
      <c r="F47" s="325"/>
      <c r="G47" s="325"/>
      <c r="H47" s="325"/>
      <c r="I47" s="325"/>
      <c r="J47" s="325"/>
      <c r="K47" s="325"/>
      <c r="L47" s="325"/>
      <c r="M47" s="301"/>
      <c r="N47" s="301"/>
      <c r="O47" s="301"/>
      <c r="P47" s="301"/>
      <c r="Q47" s="301"/>
      <c r="R47" s="301"/>
      <c r="S47" s="301"/>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4"/>
    </row>
    <row r="48" spans="2:47" ht="16.5" customHeight="1">
      <c r="B48" s="726"/>
      <c r="C48" s="319" t="s">
        <v>1038</v>
      </c>
      <c r="D48" s="325"/>
      <c r="E48" s="325"/>
      <c r="F48" s="325"/>
      <c r="G48" s="325"/>
      <c r="H48" s="325"/>
      <c r="I48" s="325"/>
      <c r="J48" s="325"/>
      <c r="K48" s="325"/>
      <c r="L48" s="325"/>
      <c r="M48" s="301"/>
      <c r="N48" s="301"/>
      <c r="O48" s="301"/>
      <c r="P48" s="301"/>
      <c r="Q48" s="301"/>
      <c r="R48" s="301"/>
      <c r="S48" s="301"/>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4"/>
    </row>
    <row r="49" spans="2:47" ht="13.5" customHeight="1">
      <c r="B49" s="726"/>
      <c r="C49" s="325" t="s">
        <v>1414</v>
      </c>
      <c r="D49" s="325"/>
      <c r="E49" s="325"/>
      <c r="F49" s="325"/>
      <c r="G49" s="325"/>
      <c r="H49" s="325"/>
      <c r="I49" s="325"/>
      <c r="J49" s="325"/>
      <c r="K49" s="325"/>
      <c r="L49" s="325"/>
      <c r="M49" s="301"/>
      <c r="N49" s="301"/>
      <c r="O49" s="301"/>
      <c r="P49" s="301"/>
      <c r="Q49" s="301"/>
      <c r="R49" s="301"/>
      <c r="S49" s="301"/>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4"/>
    </row>
    <row r="50" spans="2:47" ht="13.5" customHeight="1">
      <c r="B50" s="726"/>
      <c r="C50" s="325" t="s">
        <v>1415</v>
      </c>
      <c r="D50" s="325"/>
      <c r="E50" s="325"/>
      <c r="F50" s="325"/>
      <c r="G50" s="325"/>
      <c r="H50" s="325"/>
      <c r="I50" s="325"/>
      <c r="J50" s="325"/>
      <c r="K50" s="325"/>
      <c r="L50" s="325"/>
      <c r="M50" s="301"/>
      <c r="N50" s="301"/>
      <c r="O50" s="301"/>
      <c r="P50" s="301"/>
      <c r="Q50" s="301"/>
      <c r="R50" s="301"/>
      <c r="S50" s="301"/>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4"/>
    </row>
    <row r="51" spans="2:47" ht="3.75" customHeight="1">
      <c r="B51" s="726"/>
      <c r="C51" s="325"/>
      <c r="D51" s="325"/>
      <c r="E51" s="325"/>
      <c r="F51" s="325"/>
      <c r="G51" s="325"/>
      <c r="H51" s="325"/>
      <c r="I51" s="325"/>
      <c r="J51" s="325"/>
      <c r="K51" s="325"/>
      <c r="L51" s="325"/>
      <c r="M51" s="301"/>
      <c r="N51" s="301"/>
      <c r="O51" s="301"/>
      <c r="P51" s="301"/>
      <c r="Q51" s="301"/>
      <c r="R51" s="301"/>
      <c r="S51" s="301"/>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4"/>
    </row>
    <row r="52" spans="2:47" ht="18" customHeight="1">
      <c r="B52" s="726"/>
      <c r="C52" s="325" t="s">
        <v>1039</v>
      </c>
      <c r="D52" s="325"/>
      <c r="E52" s="325"/>
      <c r="F52" s="325"/>
      <c r="G52" s="325"/>
      <c r="H52" s="325"/>
      <c r="I52" s="325"/>
      <c r="J52" s="325"/>
      <c r="K52" s="325"/>
      <c r="L52" s="325"/>
      <c r="M52" s="301"/>
      <c r="N52" s="301"/>
      <c r="O52" s="301"/>
      <c r="P52" s="301"/>
      <c r="Q52" s="301"/>
      <c r="R52" s="301"/>
      <c r="S52" s="301"/>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4"/>
    </row>
    <row r="53" spans="2:47" ht="13.5" customHeight="1">
      <c r="B53" s="726"/>
      <c r="C53" s="325" t="s">
        <v>1040</v>
      </c>
      <c r="D53" s="325"/>
      <c r="E53" s="325"/>
      <c r="F53" s="325"/>
      <c r="G53" s="325"/>
      <c r="H53" s="325"/>
      <c r="I53" s="325"/>
      <c r="J53" s="325"/>
      <c r="K53" s="325"/>
      <c r="L53" s="325"/>
      <c r="M53" s="301"/>
      <c r="N53" s="301"/>
      <c r="O53" s="301"/>
      <c r="P53" s="301"/>
      <c r="Q53" s="301"/>
      <c r="R53" s="301"/>
      <c r="S53" s="301"/>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c r="AS53" s="325"/>
      <c r="AT53" s="325"/>
      <c r="AU53" s="324"/>
    </row>
    <row r="54" spans="2:47" ht="13.5" customHeight="1">
      <c r="B54" s="726"/>
      <c r="C54" s="325" t="s">
        <v>1041</v>
      </c>
      <c r="D54" s="325"/>
      <c r="E54" s="325"/>
      <c r="F54" s="325"/>
      <c r="G54" s="325"/>
      <c r="H54" s="325"/>
      <c r="I54" s="325"/>
      <c r="J54" s="325"/>
      <c r="K54" s="325"/>
      <c r="L54" s="325"/>
      <c r="M54" s="301"/>
      <c r="N54" s="301"/>
      <c r="O54" s="301"/>
      <c r="P54" s="301"/>
      <c r="Q54" s="301"/>
      <c r="R54" s="301"/>
      <c r="S54" s="301"/>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4"/>
    </row>
    <row r="55" spans="2:47" ht="13.5" customHeight="1">
      <c r="B55" s="726"/>
      <c r="C55" s="325" t="s">
        <v>1042</v>
      </c>
      <c r="D55" s="325"/>
      <c r="E55" s="325"/>
      <c r="F55" s="325"/>
      <c r="G55" s="325"/>
      <c r="H55" s="325"/>
      <c r="I55" s="325"/>
      <c r="J55" s="325"/>
      <c r="K55" s="325"/>
      <c r="L55" s="325"/>
      <c r="M55" s="301"/>
      <c r="N55" s="301"/>
      <c r="O55" s="301"/>
      <c r="P55" s="301"/>
      <c r="Q55" s="301"/>
      <c r="R55" s="301"/>
      <c r="S55" s="301"/>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4"/>
    </row>
    <row r="56" spans="2:47" ht="13.5" customHeight="1">
      <c r="B56" s="726"/>
      <c r="C56" s="325" t="s">
        <v>1043</v>
      </c>
      <c r="D56" s="325"/>
      <c r="E56" s="325"/>
      <c r="F56" s="325"/>
      <c r="G56" s="325"/>
      <c r="H56" s="325"/>
      <c r="I56" s="325"/>
      <c r="J56" s="325"/>
      <c r="K56" s="325"/>
      <c r="L56" s="325"/>
      <c r="M56" s="301"/>
      <c r="N56" s="301"/>
      <c r="O56" s="301"/>
      <c r="P56" s="301"/>
      <c r="Q56" s="301"/>
      <c r="R56" s="301"/>
      <c r="S56" s="301"/>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4"/>
    </row>
    <row r="57" spans="2:47" ht="9" customHeight="1" thickBot="1">
      <c r="B57" s="727"/>
      <c r="C57" s="326"/>
      <c r="D57" s="326"/>
      <c r="E57" s="326"/>
      <c r="F57" s="326"/>
      <c r="G57" s="326"/>
      <c r="H57" s="326"/>
      <c r="I57" s="326"/>
      <c r="J57" s="326"/>
      <c r="K57" s="326"/>
      <c r="L57" s="326"/>
      <c r="M57" s="327"/>
      <c r="N57" s="327"/>
      <c r="O57" s="327"/>
      <c r="P57" s="327"/>
      <c r="Q57" s="327"/>
      <c r="R57" s="327"/>
      <c r="S57" s="327"/>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8"/>
    </row>
    <row r="58" spans="2:47" ht="15" customHeight="1">
      <c r="B58" s="157"/>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row>
    <row r="59" spans="2:47" ht="13.5">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row>
    <row r="60" spans="1:47" ht="26.25" customHeight="1">
      <c r="A60" s="299"/>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844" t="s">
        <v>1044</v>
      </c>
      <c r="AS60" s="844"/>
      <c r="AT60" s="844"/>
      <c r="AU60" s="844"/>
    </row>
    <row r="61" spans="1:47" ht="26.25" customHeight="1">
      <c r="A61" s="299"/>
      <c r="B61" s="998" t="s">
        <v>931</v>
      </c>
      <c r="C61" s="999"/>
      <c r="D61" s="999"/>
      <c r="E61" s="999"/>
      <c r="F61" s="999"/>
      <c r="G61" s="999"/>
      <c r="H61" s="1000"/>
      <c r="I61" s="998" t="s">
        <v>1045</v>
      </c>
      <c r="J61" s="999"/>
      <c r="K61" s="999"/>
      <c r="L61" s="999"/>
      <c r="M61" s="999"/>
      <c r="N61" s="999"/>
      <c r="O61" s="999"/>
      <c r="P61" s="999"/>
      <c r="Q61" s="999"/>
      <c r="R61" s="999"/>
      <c r="S61" s="1000"/>
      <c r="T61" s="998" t="s">
        <v>932</v>
      </c>
      <c r="U61" s="999"/>
      <c r="V61" s="999"/>
      <c r="W61" s="999"/>
      <c r="X61" s="999"/>
      <c r="Y61" s="999"/>
      <c r="Z61" s="1000"/>
      <c r="AA61" s="998" t="s">
        <v>1046</v>
      </c>
      <c r="AB61" s="999"/>
      <c r="AC61" s="999"/>
      <c r="AD61" s="999"/>
      <c r="AE61" s="999"/>
      <c r="AF61" s="1000"/>
      <c r="AG61" s="998" t="s">
        <v>933</v>
      </c>
      <c r="AH61" s="999"/>
      <c r="AI61" s="999"/>
      <c r="AJ61" s="999"/>
      <c r="AK61" s="999"/>
      <c r="AL61" s="999"/>
      <c r="AM61" s="999"/>
      <c r="AN61" s="999"/>
      <c r="AO61" s="999"/>
      <c r="AP61" s="1000"/>
      <c r="AQ61" s="986" t="s">
        <v>934</v>
      </c>
      <c r="AR61" s="986"/>
      <c r="AS61" s="986"/>
      <c r="AT61" s="986"/>
      <c r="AU61" s="986"/>
    </row>
    <row r="62" spans="1:47" ht="26.25" customHeight="1">
      <c r="A62" s="299"/>
      <c r="B62" s="1140" t="s">
        <v>1047</v>
      </c>
      <c r="C62" s="1141"/>
      <c r="D62" s="1140" t="s">
        <v>1048</v>
      </c>
      <c r="E62" s="1146"/>
      <c r="F62" s="1146"/>
      <c r="G62" s="1146"/>
      <c r="H62" s="1141"/>
      <c r="I62" s="1314" t="s">
        <v>1049</v>
      </c>
      <c r="J62" s="1315"/>
      <c r="K62" s="1315"/>
      <c r="L62" s="1315"/>
      <c r="M62" s="1315"/>
      <c r="N62" s="1316"/>
      <c r="O62" s="1007" t="s">
        <v>1050</v>
      </c>
      <c r="P62" s="996"/>
      <c r="Q62" s="996"/>
      <c r="R62" s="996"/>
      <c r="S62" s="997"/>
      <c r="T62" s="995" t="s">
        <v>1316</v>
      </c>
      <c r="U62" s="996"/>
      <c r="V62" s="996"/>
      <c r="W62" s="996"/>
      <c r="X62" s="996"/>
      <c r="Y62" s="996"/>
      <c r="Z62" s="997"/>
      <c r="AA62" s="821"/>
      <c r="AB62" s="822"/>
      <c r="AC62" s="822"/>
      <c r="AD62" s="822"/>
      <c r="AE62" s="822"/>
      <c r="AF62" s="823"/>
      <c r="AG62" s="992" t="s">
        <v>1052</v>
      </c>
      <c r="AH62" s="993"/>
      <c r="AI62" s="993"/>
      <c r="AJ62" s="993"/>
      <c r="AK62" s="993"/>
      <c r="AL62" s="993"/>
      <c r="AM62" s="993"/>
      <c r="AN62" s="993"/>
      <c r="AO62" s="993"/>
      <c r="AP62" s="994"/>
      <c r="AQ62" s="821">
        <f>AA62</f>
        <v>0</v>
      </c>
      <c r="AR62" s="822"/>
      <c r="AS62" s="822"/>
      <c r="AT62" s="822"/>
      <c r="AU62" s="823"/>
    </row>
    <row r="63" spans="1:47" ht="26.25" customHeight="1">
      <c r="A63" s="299"/>
      <c r="B63" s="1142"/>
      <c r="C63" s="1143"/>
      <c r="D63" s="1142"/>
      <c r="E63" s="1147"/>
      <c r="F63" s="1147"/>
      <c r="G63" s="1147"/>
      <c r="H63" s="1143"/>
      <c r="I63" s="1317"/>
      <c r="J63" s="1150"/>
      <c r="K63" s="1150"/>
      <c r="L63" s="1150"/>
      <c r="M63" s="1150"/>
      <c r="N63" s="1151"/>
      <c r="O63" s="1150" t="s">
        <v>1053</v>
      </c>
      <c r="P63" s="1150"/>
      <c r="Q63" s="1150"/>
      <c r="R63" s="1150"/>
      <c r="S63" s="1151"/>
      <c r="T63" s="995" t="s">
        <v>1319</v>
      </c>
      <c r="U63" s="996"/>
      <c r="V63" s="996"/>
      <c r="W63" s="996"/>
      <c r="X63" s="996"/>
      <c r="Y63" s="996"/>
      <c r="Z63" s="997"/>
      <c r="AA63" s="821"/>
      <c r="AB63" s="822"/>
      <c r="AC63" s="822"/>
      <c r="AD63" s="822"/>
      <c r="AE63" s="822"/>
      <c r="AF63" s="823"/>
      <c r="AG63" s="992" t="s">
        <v>1052</v>
      </c>
      <c r="AH63" s="993"/>
      <c r="AI63" s="993"/>
      <c r="AJ63" s="993"/>
      <c r="AK63" s="993"/>
      <c r="AL63" s="993"/>
      <c r="AM63" s="993"/>
      <c r="AN63" s="993"/>
      <c r="AO63" s="993"/>
      <c r="AP63" s="994"/>
      <c r="AQ63" s="821">
        <f>AA63</f>
        <v>0</v>
      </c>
      <c r="AR63" s="822"/>
      <c r="AS63" s="822"/>
      <c r="AT63" s="822"/>
      <c r="AU63" s="823"/>
    </row>
    <row r="64" spans="1:47" ht="26.25" customHeight="1">
      <c r="A64" s="299"/>
      <c r="B64" s="1142"/>
      <c r="C64" s="1143"/>
      <c r="D64" s="1142"/>
      <c r="E64" s="1147"/>
      <c r="F64" s="1147"/>
      <c r="G64" s="1147"/>
      <c r="H64" s="1143"/>
      <c r="I64" s="1140" t="s">
        <v>1314</v>
      </c>
      <c r="J64" s="1146"/>
      <c r="K64" s="1146"/>
      <c r="L64" s="1146"/>
      <c r="M64" s="1146"/>
      <c r="N64" s="1141"/>
      <c r="O64" s="1007" t="s">
        <v>1050</v>
      </c>
      <c r="P64" s="996"/>
      <c r="Q64" s="996"/>
      <c r="R64" s="996"/>
      <c r="S64" s="997"/>
      <c r="T64" s="995" t="s">
        <v>1316</v>
      </c>
      <c r="U64" s="996"/>
      <c r="V64" s="996"/>
      <c r="W64" s="996"/>
      <c r="X64" s="996"/>
      <c r="Y64" s="996"/>
      <c r="Z64" s="997"/>
      <c r="AA64" s="821"/>
      <c r="AB64" s="822"/>
      <c r="AC64" s="822"/>
      <c r="AD64" s="822"/>
      <c r="AE64" s="822"/>
      <c r="AF64" s="823"/>
      <c r="AG64" s="992" t="s">
        <v>1052</v>
      </c>
      <c r="AH64" s="993"/>
      <c r="AI64" s="993"/>
      <c r="AJ64" s="993"/>
      <c r="AK64" s="993"/>
      <c r="AL64" s="993"/>
      <c r="AM64" s="993"/>
      <c r="AN64" s="993"/>
      <c r="AO64" s="993"/>
      <c r="AP64" s="994"/>
      <c r="AQ64" s="821">
        <f>AA64</f>
        <v>0</v>
      </c>
      <c r="AR64" s="822"/>
      <c r="AS64" s="822"/>
      <c r="AT64" s="822"/>
      <c r="AU64" s="823"/>
    </row>
    <row r="65" spans="1:47" ht="26.25" customHeight="1">
      <c r="A65" s="299"/>
      <c r="B65" s="1142"/>
      <c r="C65" s="1143"/>
      <c r="D65" s="1142"/>
      <c r="E65" s="1147"/>
      <c r="F65" s="1147"/>
      <c r="G65" s="1147"/>
      <c r="H65" s="1143"/>
      <c r="I65" s="1144"/>
      <c r="J65" s="1148"/>
      <c r="K65" s="1148"/>
      <c r="L65" s="1148"/>
      <c r="M65" s="1148"/>
      <c r="N65" s="1145"/>
      <c r="O65" s="1150" t="s">
        <v>1053</v>
      </c>
      <c r="P65" s="1150"/>
      <c r="Q65" s="1150"/>
      <c r="R65" s="1150"/>
      <c r="S65" s="1151"/>
      <c r="T65" s="1007" t="s">
        <v>344</v>
      </c>
      <c r="U65" s="996"/>
      <c r="V65" s="996"/>
      <c r="W65" s="996"/>
      <c r="X65" s="996"/>
      <c r="Y65" s="996"/>
      <c r="Z65" s="997"/>
      <c r="AA65" s="821"/>
      <c r="AB65" s="822"/>
      <c r="AC65" s="822"/>
      <c r="AD65" s="822"/>
      <c r="AE65" s="822"/>
      <c r="AF65" s="823"/>
      <c r="AG65" s="992" t="s">
        <v>1052</v>
      </c>
      <c r="AH65" s="993"/>
      <c r="AI65" s="993"/>
      <c r="AJ65" s="993"/>
      <c r="AK65" s="993"/>
      <c r="AL65" s="993"/>
      <c r="AM65" s="993"/>
      <c r="AN65" s="993"/>
      <c r="AO65" s="993"/>
      <c r="AP65" s="994"/>
      <c r="AQ65" s="821">
        <f>AA65</f>
        <v>0</v>
      </c>
      <c r="AR65" s="822"/>
      <c r="AS65" s="822"/>
      <c r="AT65" s="822"/>
      <c r="AU65" s="823"/>
    </row>
    <row r="66" spans="1:47" ht="26.25" customHeight="1">
      <c r="A66" s="299"/>
      <c r="B66" s="1142"/>
      <c r="C66" s="1143"/>
      <c r="D66" s="1142"/>
      <c r="E66" s="1147"/>
      <c r="F66" s="1147"/>
      <c r="G66" s="1147"/>
      <c r="H66" s="1143"/>
      <c r="I66" s="1140" t="s">
        <v>1315</v>
      </c>
      <c r="J66" s="1146"/>
      <c r="K66" s="1146"/>
      <c r="L66" s="1146"/>
      <c r="M66" s="1146"/>
      <c r="N66" s="1141"/>
      <c r="O66" s="1007" t="s">
        <v>1050</v>
      </c>
      <c r="P66" s="996"/>
      <c r="Q66" s="996"/>
      <c r="R66" s="996"/>
      <c r="S66" s="997"/>
      <c r="T66" s="1007" t="s">
        <v>1051</v>
      </c>
      <c r="U66" s="996"/>
      <c r="V66" s="996"/>
      <c r="W66" s="996"/>
      <c r="X66" s="996"/>
      <c r="Y66" s="996"/>
      <c r="Z66" s="997"/>
      <c r="AA66" s="821"/>
      <c r="AB66" s="822"/>
      <c r="AC66" s="822"/>
      <c r="AD66" s="822"/>
      <c r="AE66" s="822"/>
      <c r="AF66" s="823"/>
      <c r="AG66" s="992" t="s">
        <v>1054</v>
      </c>
      <c r="AH66" s="993"/>
      <c r="AI66" s="993"/>
      <c r="AJ66" s="993"/>
      <c r="AK66" s="993"/>
      <c r="AL66" s="993"/>
      <c r="AM66" s="993"/>
      <c r="AN66" s="993"/>
      <c r="AO66" s="993"/>
      <c r="AP66" s="994"/>
      <c r="AQ66" s="821"/>
      <c r="AR66" s="822"/>
      <c r="AS66" s="822"/>
      <c r="AT66" s="822"/>
      <c r="AU66" s="823"/>
    </row>
    <row r="67" spans="1:47" ht="26.25" customHeight="1">
      <c r="A67" s="299"/>
      <c r="B67" s="1142"/>
      <c r="C67" s="1143"/>
      <c r="D67" s="1142"/>
      <c r="E67" s="1147"/>
      <c r="F67" s="1147"/>
      <c r="G67" s="1147"/>
      <c r="H67" s="1143"/>
      <c r="I67" s="1144"/>
      <c r="J67" s="1148"/>
      <c r="K67" s="1148"/>
      <c r="L67" s="1148"/>
      <c r="M67" s="1148"/>
      <c r="N67" s="1145"/>
      <c r="O67" s="1150" t="s">
        <v>1053</v>
      </c>
      <c r="P67" s="1150"/>
      <c r="Q67" s="1150"/>
      <c r="R67" s="1150"/>
      <c r="S67" s="1151"/>
      <c r="T67" s="1007" t="s">
        <v>1051</v>
      </c>
      <c r="U67" s="996"/>
      <c r="V67" s="996"/>
      <c r="W67" s="996"/>
      <c r="X67" s="996"/>
      <c r="Y67" s="996"/>
      <c r="Z67" s="997"/>
      <c r="AA67" s="821"/>
      <c r="AB67" s="822"/>
      <c r="AC67" s="822"/>
      <c r="AD67" s="822"/>
      <c r="AE67" s="822"/>
      <c r="AF67" s="823"/>
      <c r="AG67" s="992" t="s">
        <v>1054</v>
      </c>
      <c r="AH67" s="993"/>
      <c r="AI67" s="993"/>
      <c r="AJ67" s="993"/>
      <c r="AK67" s="993"/>
      <c r="AL67" s="993"/>
      <c r="AM67" s="993"/>
      <c r="AN67" s="993"/>
      <c r="AO67" s="993"/>
      <c r="AP67" s="994"/>
      <c r="AQ67" s="821"/>
      <c r="AR67" s="822"/>
      <c r="AS67" s="822"/>
      <c r="AT67" s="822"/>
      <c r="AU67" s="823"/>
    </row>
    <row r="68" spans="1:47" ht="26.25" customHeight="1">
      <c r="A68" s="299"/>
      <c r="B68" s="1144"/>
      <c r="C68" s="1145"/>
      <c r="D68" s="1144"/>
      <c r="E68" s="1148"/>
      <c r="F68" s="1148"/>
      <c r="G68" s="1148"/>
      <c r="H68" s="1145"/>
      <c r="I68" s="1149" t="s">
        <v>1055</v>
      </c>
      <c r="J68" s="1054"/>
      <c r="K68" s="1054"/>
      <c r="L68" s="1054"/>
      <c r="M68" s="1054"/>
      <c r="N68" s="1054"/>
      <c r="O68" s="1054"/>
      <c r="P68" s="1054"/>
      <c r="Q68" s="1054"/>
      <c r="R68" s="1054"/>
      <c r="S68" s="1082"/>
      <c r="T68" s="1014"/>
      <c r="U68" s="1015"/>
      <c r="V68" s="1015"/>
      <c r="W68" s="1015"/>
      <c r="X68" s="1015"/>
      <c r="Y68" s="1015"/>
      <c r="Z68" s="1016"/>
      <c r="AA68" s="1011">
        <f>SUM(AA62:AF67)</f>
        <v>0</v>
      </c>
      <c r="AB68" s="1012"/>
      <c r="AC68" s="1012"/>
      <c r="AD68" s="1012"/>
      <c r="AE68" s="1012"/>
      <c r="AF68" s="1013"/>
      <c r="AG68" s="1017"/>
      <c r="AH68" s="1018"/>
      <c r="AI68" s="1018"/>
      <c r="AJ68" s="1018"/>
      <c r="AK68" s="1018"/>
      <c r="AL68" s="1018"/>
      <c r="AM68" s="1018"/>
      <c r="AN68" s="1018"/>
      <c r="AO68" s="1018"/>
      <c r="AP68" s="1019"/>
      <c r="AQ68" s="1011">
        <f>SUM(AQ62:AU67)</f>
        <v>0</v>
      </c>
      <c r="AR68" s="1012"/>
      <c r="AS68" s="1012"/>
      <c r="AT68" s="1012"/>
      <c r="AU68" s="1013"/>
    </row>
    <row r="69" spans="1:47" ht="26.25" customHeight="1">
      <c r="A69" s="299"/>
      <c r="B69" s="342"/>
      <c r="C69" s="343"/>
      <c r="D69" s="675" t="s">
        <v>827</v>
      </c>
      <c r="E69" s="675"/>
      <c r="F69" s="675"/>
      <c r="G69" s="675"/>
      <c r="H69" s="675"/>
      <c r="I69" s="1140" t="s">
        <v>1317</v>
      </c>
      <c r="J69" s="1146"/>
      <c r="K69" s="1146"/>
      <c r="L69" s="1146"/>
      <c r="M69" s="1146"/>
      <c r="N69" s="1141"/>
      <c r="O69" s="1007" t="s">
        <v>1050</v>
      </c>
      <c r="P69" s="996"/>
      <c r="Q69" s="996"/>
      <c r="R69" s="996"/>
      <c r="S69" s="997"/>
      <c r="T69" s="1007" t="s">
        <v>1051</v>
      </c>
      <c r="U69" s="996"/>
      <c r="V69" s="996"/>
      <c r="W69" s="996"/>
      <c r="X69" s="996"/>
      <c r="Y69" s="996"/>
      <c r="Z69" s="997"/>
      <c r="AA69" s="821"/>
      <c r="AB69" s="822"/>
      <c r="AC69" s="822"/>
      <c r="AD69" s="822"/>
      <c r="AE69" s="822"/>
      <c r="AF69" s="823"/>
      <c r="AG69" s="992" t="s">
        <v>1052</v>
      </c>
      <c r="AH69" s="993"/>
      <c r="AI69" s="993"/>
      <c r="AJ69" s="993"/>
      <c r="AK69" s="993"/>
      <c r="AL69" s="993"/>
      <c r="AM69" s="993"/>
      <c r="AN69" s="993"/>
      <c r="AO69" s="993"/>
      <c r="AP69" s="994"/>
      <c r="AQ69" s="1008">
        <f>AA69</f>
        <v>0</v>
      </c>
      <c r="AR69" s="1009"/>
      <c r="AS69" s="1009"/>
      <c r="AT69" s="1009"/>
      <c r="AU69" s="1010"/>
    </row>
    <row r="70" spans="1:47" ht="26.25" customHeight="1">
      <c r="A70" s="299"/>
      <c r="B70" s="342"/>
      <c r="C70" s="343"/>
      <c r="D70" s="675"/>
      <c r="E70" s="675"/>
      <c r="F70" s="675"/>
      <c r="G70" s="675"/>
      <c r="H70" s="675"/>
      <c r="I70" s="1144"/>
      <c r="J70" s="1148"/>
      <c r="K70" s="1148"/>
      <c r="L70" s="1148"/>
      <c r="M70" s="1148"/>
      <c r="N70" s="1145"/>
      <c r="O70" s="1150" t="s">
        <v>1053</v>
      </c>
      <c r="P70" s="1150"/>
      <c r="Q70" s="1150"/>
      <c r="R70" s="1150"/>
      <c r="S70" s="1151"/>
      <c r="T70" s="995" t="s">
        <v>1319</v>
      </c>
      <c r="U70" s="996"/>
      <c r="V70" s="996"/>
      <c r="W70" s="996"/>
      <c r="X70" s="996"/>
      <c r="Y70" s="996"/>
      <c r="Z70" s="997"/>
      <c r="AA70" s="821"/>
      <c r="AB70" s="822"/>
      <c r="AC70" s="822"/>
      <c r="AD70" s="822"/>
      <c r="AE70" s="822"/>
      <c r="AF70" s="823"/>
      <c r="AG70" s="992" t="s">
        <v>1052</v>
      </c>
      <c r="AH70" s="993"/>
      <c r="AI70" s="993"/>
      <c r="AJ70" s="993"/>
      <c r="AK70" s="993"/>
      <c r="AL70" s="993"/>
      <c r="AM70" s="993"/>
      <c r="AN70" s="993"/>
      <c r="AO70" s="993"/>
      <c r="AP70" s="994"/>
      <c r="AQ70" s="1008">
        <f>AA70</f>
        <v>0</v>
      </c>
      <c r="AR70" s="1009"/>
      <c r="AS70" s="1009"/>
      <c r="AT70" s="1009"/>
      <c r="AU70" s="1010"/>
    </row>
    <row r="71" spans="1:47" ht="26.25" customHeight="1">
      <c r="A71" s="299"/>
      <c r="B71" s="342"/>
      <c r="C71" s="343"/>
      <c r="D71" s="675"/>
      <c r="E71" s="675"/>
      <c r="F71" s="675"/>
      <c r="G71" s="675"/>
      <c r="H71" s="675"/>
      <c r="I71" s="1140" t="s">
        <v>1318</v>
      </c>
      <c r="J71" s="1146"/>
      <c r="K71" s="1146"/>
      <c r="L71" s="1146"/>
      <c r="M71" s="1146"/>
      <c r="N71" s="1141"/>
      <c r="O71" s="1007" t="s">
        <v>1050</v>
      </c>
      <c r="P71" s="996"/>
      <c r="Q71" s="996"/>
      <c r="R71" s="996"/>
      <c r="S71" s="997"/>
      <c r="T71" s="1007" t="s">
        <v>1051</v>
      </c>
      <c r="U71" s="996"/>
      <c r="V71" s="996"/>
      <c r="W71" s="996"/>
      <c r="X71" s="996"/>
      <c r="Y71" s="996"/>
      <c r="Z71" s="997"/>
      <c r="AA71" s="821"/>
      <c r="AB71" s="822"/>
      <c r="AC71" s="822"/>
      <c r="AD71" s="822"/>
      <c r="AE71" s="822"/>
      <c r="AF71" s="823"/>
      <c r="AG71" s="992" t="s">
        <v>1052</v>
      </c>
      <c r="AH71" s="993"/>
      <c r="AI71" s="993"/>
      <c r="AJ71" s="993"/>
      <c r="AK71" s="993"/>
      <c r="AL71" s="993"/>
      <c r="AM71" s="993"/>
      <c r="AN71" s="993"/>
      <c r="AO71" s="993"/>
      <c r="AP71" s="994"/>
      <c r="AQ71" s="1008">
        <f>AA71</f>
        <v>0</v>
      </c>
      <c r="AR71" s="1009"/>
      <c r="AS71" s="1009"/>
      <c r="AT71" s="1009"/>
      <c r="AU71" s="1010"/>
    </row>
    <row r="72" spans="1:47" ht="26.25" customHeight="1">
      <c r="A72" s="299"/>
      <c r="B72" s="342"/>
      <c r="C72" s="343"/>
      <c r="D72" s="675"/>
      <c r="E72" s="675"/>
      <c r="F72" s="675"/>
      <c r="G72" s="675"/>
      <c r="H72" s="675"/>
      <c r="I72" s="1144"/>
      <c r="J72" s="1148"/>
      <c r="K72" s="1148"/>
      <c r="L72" s="1148"/>
      <c r="M72" s="1148"/>
      <c r="N72" s="1145"/>
      <c r="O72" s="1150" t="s">
        <v>1053</v>
      </c>
      <c r="P72" s="1150"/>
      <c r="Q72" s="1150"/>
      <c r="R72" s="1150"/>
      <c r="S72" s="1151"/>
      <c r="T72" s="995" t="s">
        <v>1319</v>
      </c>
      <c r="U72" s="996"/>
      <c r="V72" s="996"/>
      <c r="W72" s="996"/>
      <c r="X72" s="996"/>
      <c r="Y72" s="996"/>
      <c r="Z72" s="997"/>
      <c r="AA72" s="821"/>
      <c r="AB72" s="822"/>
      <c r="AC72" s="822"/>
      <c r="AD72" s="822"/>
      <c r="AE72" s="822"/>
      <c r="AF72" s="823"/>
      <c r="AG72" s="992" t="s">
        <v>1052</v>
      </c>
      <c r="AH72" s="993"/>
      <c r="AI72" s="993"/>
      <c r="AJ72" s="993"/>
      <c r="AK72" s="993"/>
      <c r="AL72" s="993"/>
      <c r="AM72" s="993"/>
      <c r="AN72" s="993"/>
      <c r="AO72" s="993"/>
      <c r="AP72" s="994"/>
      <c r="AQ72" s="1008">
        <f>AA72</f>
        <v>0</v>
      </c>
      <c r="AR72" s="1009"/>
      <c r="AS72" s="1009"/>
      <c r="AT72" s="1009"/>
      <c r="AU72" s="1010"/>
    </row>
    <row r="73" spans="1:47" ht="26.25" customHeight="1">
      <c r="A73" s="299"/>
      <c r="B73" s="342"/>
      <c r="C73" s="343"/>
      <c r="D73" s="675"/>
      <c r="E73" s="675"/>
      <c r="F73" s="675"/>
      <c r="G73" s="675"/>
      <c r="H73" s="675"/>
      <c r="I73" s="1149" t="s">
        <v>1056</v>
      </c>
      <c r="J73" s="1054"/>
      <c r="K73" s="1054"/>
      <c r="L73" s="1054"/>
      <c r="M73" s="1054"/>
      <c r="N73" s="1054"/>
      <c r="O73" s="1054"/>
      <c r="P73" s="1054"/>
      <c r="Q73" s="1054"/>
      <c r="R73" s="1054"/>
      <c r="S73" s="1082"/>
      <c r="T73" s="1007" t="s">
        <v>1051</v>
      </c>
      <c r="U73" s="996"/>
      <c r="V73" s="996"/>
      <c r="W73" s="996"/>
      <c r="X73" s="996"/>
      <c r="Y73" s="996"/>
      <c r="Z73" s="997"/>
      <c r="AA73" s="1137">
        <f>SUM(AA14,AA16)</f>
        <v>0</v>
      </c>
      <c r="AB73" s="1138"/>
      <c r="AC73" s="1138"/>
      <c r="AD73" s="1138"/>
      <c r="AE73" s="1138"/>
      <c r="AF73" s="1139"/>
      <c r="AG73" s="1020" t="s">
        <v>1057</v>
      </c>
      <c r="AH73" s="1021"/>
      <c r="AI73" s="1021"/>
      <c r="AJ73" s="1021"/>
      <c r="AK73" s="1021"/>
      <c r="AL73" s="1021"/>
      <c r="AM73" s="1021"/>
      <c r="AN73" s="1021"/>
      <c r="AO73" s="1021"/>
      <c r="AP73" s="1022"/>
      <c r="AQ73" s="1008">
        <f>IF(AA73&lt;1000000,AA73,1000000)</f>
        <v>0</v>
      </c>
      <c r="AR73" s="1009"/>
      <c r="AS73" s="1009"/>
      <c r="AT73" s="1009"/>
      <c r="AU73" s="1010"/>
    </row>
    <row r="74" spans="1:47" ht="26.25" customHeight="1">
      <c r="A74" s="299"/>
      <c r="B74" s="342"/>
      <c r="C74" s="343"/>
      <c r="D74" s="675"/>
      <c r="E74" s="675"/>
      <c r="F74" s="675"/>
      <c r="G74" s="675"/>
      <c r="H74" s="675"/>
      <c r="I74" s="1149" t="s">
        <v>1058</v>
      </c>
      <c r="J74" s="1054"/>
      <c r="K74" s="1054"/>
      <c r="L74" s="1054"/>
      <c r="M74" s="1054"/>
      <c r="N74" s="1054"/>
      <c r="O74" s="1054"/>
      <c r="P74" s="1054"/>
      <c r="Q74" s="1054"/>
      <c r="R74" s="1054"/>
      <c r="S74" s="1082"/>
      <c r="T74" s="1007" t="s">
        <v>1051</v>
      </c>
      <c r="U74" s="996"/>
      <c r="V74" s="996"/>
      <c r="W74" s="996"/>
      <c r="X74" s="996"/>
      <c r="Y74" s="996"/>
      <c r="Z74" s="997"/>
      <c r="AA74" s="1137"/>
      <c r="AB74" s="1138"/>
      <c r="AC74" s="1138"/>
      <c r="AD74" s="1138"/>
      <c r="AE74" s="1138"/>
      <c r="AF74" s="1139"/>
      <c r="AG74" s="1020" t="s">
        <v>1057</v>
      </c>
      <c r="AH74" s="1021"/>
      <c r="AI74" s="1021"/>
      <c r="AJ74" s="1021"/>
      <c r="AK74" s="1021"/>
      <c r="AL74" s="1021"/>
      <c r="AM74" s="1021"/>
      <c r="AN74" s="1021"/>
      <c r="AO74" s="1021"/>
      <c r="AP74" s="1022"/>
      <c r="AQ74" s="1008">
        <f>IF(AA74&lt;1000000,AA74,1000000)</f>
        <v>0</v>
      </c>
      <c r="AR74" s="1009"/>
      <c r="AS74" s="1009"/>
      <c r="AT74" s="1009"/>
      <c r="AU74" s="1010"/>
    </row>
    <row r="75" spans="1:47" ht="26.25" customHeight="1">
      <c r="A75" s="299"/>
      <c r="B75" s="342"/>
      <c r="C75" s="343"/>
      <c r="D75" s="675"/>
      <c r="E75" s="675"/>
      <c r="F75" s="675"/>
      <c r="G75" s="675"/>
      <c r="H75" s="675"/>
      <c r="I75" s="1149" t="s">
        <v>1059</v>
      </c>
      <c r="J75" s="1054"/>
      <c r="K75" s="1054"/>
      <c r="L75" s="1054"/>
      <c r="M75" s="1054"/>
      <c r="N75" s="1054"/>
      <c r="O75" s="1054"/>
      <c r="P75" s="1054"/>
      <c r="Q75" s="1054"/>
      <c r="R75" s="1054"/>
      <c r="S75" s="1082"/>
      <c r="T75" s="1035"/>
      <c r="U75" s="1036"/>
      <c r="V75" s="1036"/>
      <c r="W75" s="1036"/>
      <c r="X75" s="1036"/>
      <c r="Y75" s="1036"/>
      <c r="Z75" s="1037"/>
      <c r="AA75" s="1038">
        <f>SUM(AA69:AF74)</f>
        <v>0</v>
      </c>
      <c r="AB75" s="1039"/>
      <c r="AC75" s="1039"/>
      <c r="AD75" s="1039"/>
      <c r="AE75" s="1039"/>
      <c r="AF75" s="1040"/>
      <c r="AG75" s="1017"/>
      <c r="AH75" s="1018"/>
      <c r="AI75" s="1018"/>
      <c r="AJ75" s="1018"/>
      <c r="AK75" s="1018"/>
      <c r="AL75" s="1018"/>
      <c r="AM75" s="1018"/>
      <c r="AN75" s="1018"/>
      <c r="AO75" s="1018"/>
      <c r="AP75" s="1019"/>
      <c r="AQ75" s="1011">
        <f>SUM(AQ69:AU74)</f>
        <v>0</v>
      </c>
      <c r="AR75" s="1012"/>
      <c r="AS75" s="1012"/>
      <c r="AT75" s="1012"/>
      <c r="AU75" s="1013"/>
    </row>
    <row r="76" spans="1:47" ht="26.25" customHeight="1">
      <c r="A76" s="299"/>
      <c r="B76" s="1252" t="s">
        <v>1060</v>
      </c>
      <c r="C76" s="1253"/>
      <c r="D76" s="675" t="s">
        <v>926</v>
      </c>
      <c r="E76" s="675"/>
      <c r="F76" s="675"/>
      <c r="G76" s="675"/>
      <c r="H76" s="675"/>
      <c r="I76" s="1149" t="s">
        <v>1061</v>
      </c>
      <c r="J76" s="1054"/>
      <c r="K76" s="1054"/>
      <c r="L76" s="1054"/>
      <c r="M76" s="1054"/>
      <c r="N76" s="1054"/>
      <c r="O76" s="1054"/>
      <c r="P76" s="1054"/>
      <c r="Q76" s="1054"/>
      <c r="R76" s="1054"/>
      <c r="S76" s="1082"/>
      <c r="T76" s="1023" t="s">
        <v>935</v>
      </c>
      <c r="U76" s="1024"/>
      <c r="V76" s="1024"/>
      <c r="W76" s="1024"/>
      <c r="X76" s="1024"/>
      <c r="Y76" s="1024"/>
      <c r="Z76" s="1025"/>
      <c r="AA76" s="1026"/>
      <c r="AB76" s="1027"/>
      <c r="AC76" s="1027"/>
      <c r="AD76" s="1027"/>
      <c r="AE76" s="1027"/>
      <c r="AF76" s="1028"/>
      <c r="AG76" s="1029" t="s">
        <v>1054</v>
      </c>
      <c r="AH76" s="1030"/>
      <c r="AI76" s="1030"/>
      <c r="AJ76" s="1030"/>
      <c r="AK76" s="1030"/>
      <c r="AL76" s="1030"/>
      <c r="AM76" s="1030"/>
      <c r="AN76" s="1030"/>
      <c r="AO76" s="1030"/>
      <c r="AP76" s="1031"/>
      <c r="AQ76" s="1032"/>
      <c r="AR76" s="1033"/>
      <c r="AS76" s="1033"/>
      <c r="AT76" s="1033"/>
      <c r="AU76" s="1034"/>
    </row>
    <row r="77" spans="1:47" ht="26.25" customHeight="1">
      <c r="A77" s="299"/>
      <c r="B77" s="1252"/>
      <c r="C77" s="1253"/>
      <c r="D77" s="675"/>
      <c r="E77" s="675"/>
      <c r="F77" s="675"/>
      <c r="G77" s="675"/>
      <c r="H77" s="675"/>
      <c r="I77" s="1149" t="s">
        <v>936</v>
      </c>
      <c r="J77" s="1054"/>
      <c r="K77" s="1054"/>
      <c r="L77" s="1054"/>
      <c r="M77" s="1054"/>
      <c r="N77" s="1054"/>
      <c r="O77" s="1054"/>
      <c r="P77" s="1054"/>
      <c r="Q77" s="1054"/>
      <c r="R77" s="1054"/>
      <c r="S77" s="1082"/>
      <c r="T77" s="1023" t="s">
        <v>935</v>
      </c>
      <c r="U77" s="1024"/>
      <c r="V77" s="1024"/>
      <c r="W77" s="1024"/>
      <c r="X77" s="1024"/>
      <c r="Y77" s="1024"/>
      <c r="Z77" s="1025"/>
      <c r="AA77" s="1026"/>
      <c r="AB77" s="1027"/>
      <c r="AC77" s="1027"/>
      <c r="AD77" s="1027"/>
      <c r="AE77" s="1027"/>
      <c r="AF77" s="1028"/>
      <c r="AG77" s="1029" t="s">
        <v>937</v>
      </c>
      <c r="AH77" s="1030"/>
      <c r="AI77" s="1030"/>
      <c r="AJ77" s="1030"/>
      <c r="AK77" s="1030"/>
      <c r="AL77" s="1030"/>
      <c r="AM77" s="1030"/>
      <c r="AN77" s="1030"/>
      <c r="AO77" s="1030"/>
      <c r="AP77" s="1031"/>
      <c r="AQ77" s="1032"/>
      <c r="AR77" s="1033"/>
      <c r="AS77" s="1033"/>
      <c r="AT77" s="1033"/>
      <c r="AU77" s="1034"/>
    </row>
    <row r="78" spans="1:47" ht="26.25" customHeight="1">
      <c r="A78" s="299"/>
      <c r="B78" s="1252"/>
      <c r="C78" s="1253"/>
      <c r="D78" s="675"/>
      <c r="E78" s="675"/>
      <c r="F78" s="675"/>
      <c r="G78" s="675"/>
      <c r="H78" s="675"/>
      <c r="I78" s="998" t="s">
        <v>938</v>
      </c>
      <c r="J78" s="999"/>
      <c r="K78" s="999"/>
      <c r="L78" s="999"/>
      <c r="M78" s="999"/>
      <c r="N78" s="999"/>
      <c r="O78" s="999"/>
      <c r="P78" s="999"/>
      <c r="Q78" s="999"/>
      <c r="R78" s="999"/>
      <c r="S78" s="1000"/>
      <c r="T78" s="1014"/>
      <c r="U78" s="1015"/>
      <c r="V78" s="1015"/>
      <c r="W78" s="1015"/>
      <c r="X78" s="1015"/>
      <c r="Y78" s="1015"/>
      <c r="Z78" s="1016"/>
      <c r="AA78" s="1041">
        <f>SUM(AA76:AF77)</f>
        <v>0</v>
      </c>
      <c r="AB78" s="1042"/>
      <c r="AC78" s="1042"/>
      <c r="AD78" s="1042"/>
      <c r="AE78" s="1042"/>
      <c r="AF78" s="1043"/>
      <c r="AG78" s="1044"/>
      <c r="AH78" s="1045"/>
      <c r="AI78" s="1045"/>
      <c r="AJ78" s="1045"/>
      <c r="AK78" s="1045"/>
      <c r="AL78" s="1045"/>
      <c r="AM78" s="1045"/>
      <c r="AN78" s="1045"/>
      <c r="AO78" s="1045"/>
      <c r="AP78" s="1046"/>
      <c r="AQ78" s="1047"/>
      <c r="AR78" s="1048"/>
      <c r="AS78" s="1048"/>
      <c r="AT78" s="1048"/>
      <c r="AU78" s="1049"/>
    </row>
    <row r="79" spans="1:47" ht="26.25" customHeight="1">
      <c r="A79" s="299"/>
      <c r="B79" s="1252"/>
      <c r="C79" s="1253"/>
      <c r="D79" s="675" t="s">
        <v>927</v>
      </c>
      <c r="E79" s="675"/>
      <c r="F79" s="675"/>
      <c r="G79" s="675"/>
      <c r="H79" s="675"/>
      <c r="I79" s="1051" t="s">
        <v>939</v>
      </c>
      <c r="J79" s="1050"/>
      <c r="K79" s="1050"/>
      <c r="L79" s="1050"/>
      <c r="M79" s="1050"/>
      <c r="N79" s="1050"/>
      <c r="O79" s="1050"/>
      <c r="P79" s="1050"/>
      <c r="Q79" s="1050"/>
      <c r="R79" s="1050"/>
      <c r="S79" s="1152"/>
      <c r="T79" s="1023" t="s">
        <v>940</v>
      </c>
      <c r="U79" s="1024"/>
      <c r="V79" s="1024"/>
      <c r="W79" s="1024"/>
      <c r="X79" s="1024"/>
      <c r="Y79" s="1024"/>
      <c r="Z79" s="1025"/>
      <c r="AA79" s="1026"/>
      <c r="AB79" s="1027"/>
      <c r="AC79" s="1027"/>
      <c r="AD79" s="1027"/>
      <c r="AE79" s="1027"/>
      <c r="AF79" s="1028"/>
      <c r="AG79" s="1029" t="s">
        <v>941</v>
      </c>
      <c r="AH79" s="1030"/>
      <c r="AI79" s="1030"/>
      <c r="AJ79" s="1030"/>
      <c r="AK79" s="1030"/>
      <c r="AL79" s="1030"/>
      <c r="AM79" s="1030"/>
      <c r="AN79" s="1030"/>
      <c r="AO79" s="1030"/>
      <c r="AP79" s="1031"/>
      <c r="AQ79" s="753">
        <f>AA79</f>
        <v>0</v>
      </c>
      <c r="AR79" s="754"/>
      <c r="AS79" s="754"/>
      <c r="AT79" s="754"/>
      <c r="AU79" s="755"/>
    </row>
    <row r="80" spans="1:47" ht="26.25" customHeight="1">
      <c r="A80" s="299"/>
      <c r="B80" s="1252"/>
      <c r="C80" s="1253"/>
      <c r="D80" s="675"/>
      <c r="E80" s="675"/>
      <c r="F80" s="675"/>
      <c r="G80" s="675"/>
      <c r="H80" s="675"/>
      <c r="I80" s="1051" t="s">
        <v>1062</v>
      </c>
      <c r="J80" s="1050"/>
      <c r="K80" s="1050"/>
      <c r="L80" s="1050"/>
      <c r="M80" s="1050"/>
      <c r="N80" s="1050"/>
      <c r="O80" s="158" t="s">
        <v>1063</v>
      </c>
      <c r="P80" s="1054"/>
      <c r="Q80" s="1054"/>
      <c r="R80" s="158" t="s">
        <v>1064</v>
      </c>
      <c r="S80" s="159" t="s">
        <v>1065</v>
      </c>
      <c r="T80" s="1023" t="s">
        <v>942</v>
      </c>
      <c r="U80" s="1024"/>
      <c r="V80" s="1024"/>
      <c r="W80" s="1024"/>
      <c r="X80" s="1024"/>
      <c r="Y80" s="1024"/>
      <c r="Z80" s="1025"/>
      <c r="AA80" s="1026"/>
      <c r="AB80" s="1027"/>
      <c r="AC80" s="1027"/>
      <c r="AD80" s="1027"/>
      <c r="AE80" s="1027"/>
      <c r="AF80" s="1028"/>
      <c r="AG80" s="1029" t="s">
        <v>1066</v>
      </c>
      <c r="AH80" s="1030"/>
      <c r="AI80" s="1030"/>
      <c r="AJ80" s="1030"/>
      <c r="AK80" s="1030"/>
      <c r="AL80" s="1030"/>
      <c r="AM80" s="1030"/>
      <c r="AN80" s="1030"/>
      <c r="AO80" s="1030"/>
      <c r="AP80" s="1031"/>
      <c r="AQ80" s="753"/>
      <c r="AR80" s="754"/>
      <c r="AS80" s="754"/>
      <c r="AT80" s="754"/>
      <c r="AU80" s="755"/>
    </row>
    <row r="81" spans="1:47" ht="26.25" customHeight="1">
      <c r="A81" s="299"/>
      <c r="B81" s="1252"/>
      <c r="C81" s="1253"/>
      <c r="D81" s="675"/>
      <c r="E81" s="675"/>
      <c r="F81" s="675"/>
      <c r="G81" s="675"/>
      <c r="H81" s="675"/>
      <c r="I81" s="1051" t="s">
        <v>1067</v>
      </c>
      <c r="J81" s="1050"/>
      <c r="K81" s="1050"/>
      <c r="L81" s="1050"/>
      <c r="M81" s="1050"/>
      <c r="N81" s="1050"/>
      <c r="O81" s="158" t="s">
        <v>1063</v>
      </c>
      <c r="P81" s="1054"/>
      <c r="Q81" s="1054"/>
      <c r="R81" s="158" t="s">
        <v>1064</v>
      </c>
      <c r="S81" s="159" t="s">
        <v>1065</v>
      </c>
      <c r="T81" s="1023" t="s">
        <v>943</v>
      </c>
      <c r="U81" s="1024"/>
      <c r="V81" s="1024"/>
      <c r="W81" s="1024"/>
      <c r="X81" s="1024"/>
      <c r="Y81" s="1024"/>
      <c r="Z81" s="1025"/>
      <c r="AA81" s="1026"/>
      <c r="AB81" s="1027"/>
      <c r="AC81" s="1027"/>
      <c r="AD81" s="1027"/>
      <c r="AE81" s="1027"/>
      <c r="AF81" s="1028"/>
      <c r="AG81" s="1029" t="s">
        <v>1066</v>
      </c>
      <c r="AH81" s="1030"/>
      <c r="AI81" s="1030"/>
      <c r="AJ81" s="1030"/>
      <c r="AK81" s="1030"/>
      <c r="AL81" s="1030"/>
      <c r="AM81" s="1030"/>
      <c r="AN81" s="1030"/>
      <c r="AO81" s="1030"/>
      <c r="AP81" s="1031"/>
      <c r="AQ81" s="753"/>
      <c r="AR81" s="754"/>
      <c r="AS81" s="754"/>
      <c r="AT81" s="754"/>
      <c r="AU81" s="755"/>
    </row>
    <row r="82" spans="1:47" ht="26.25" customHeight="1">
      <c r="A82" s="299"/>
      <c r="B82" s="1252"/>
      <c r="C82" s="1253"/>
      <c r="D82" s="675"/>
      <c r="E82" s="675"/>
      <c r="F82" s="675"/>
      <c r="G82" s="675"/>
      <c r="H82" s="675"/>
      <c r="I82" s="1052" t="s">
        <v>1068</v>
      </c>
      <c r="J82" s="1053"/>
      <c r="K82" s="1053"/>
      <c r="L82" s="1053"/>
      <c r="M82" s="1053"/>
      <c r="N82" s="1053"/>
      <c r="O82" s="158" t="s">
        <v>1063</v>
      </c>
      <c r="P82" s="1054"/>
      <c r="Q82" s="1054"/>
      <c r="R82" s="158" t="s">
        <v>1064</v>
      </c>
      <c r="S82" s="160" t="s">
        <v>1065</v>
      </c>
      <c r="T82" s="1023" t="s">
        <v>943</v>
      </c>
      <c r="U82" s="1024"/>
      <c r="V82" s="1024"/>
      <c r="W82" s="1024"/>
      <c r="X82" s="1024"/>
      <c r="Y82" s="1024"/>
      <c r="Z82" s="1025"/>
      <c r="AA82" s="1026"/>
      <c r="AB82" s="1027"/>
      <c r="AC82" s="1027"/>
      <c r="AD82" s="1027"/>
      <c r="AE82" s="1027"/>
      <c r="AF82" s="1028"/>
      <c r="AG82" s="1029" t="s">
        <v>1069</v>
      </c>
      <c r="AH82" s="1030"/>
      <c r="AI82" s="1030"/>
      <c r="AJ82" s="1030"/>
      <c r="AK82" s="1030"/>
      <c r="AL82" s="1030"/>
      <c r="AM82" s="1030"/>
      <c r="AN82" s="1030"/>
      <c r="AO82" s="1030"/>
      <c r="AP82" s="1031"/>
      <c r="AQ82" s="753"/>
      <c r="AR82" s="754"/>
      <c r="AS82" s="754"/>
      <c r="AT82" s="754"/>
      <c r="AU82" s="755"/>
    </row>
    <row r="83" spans="1:47" ht="26.25" customHeight="1">
      <c r="A83" s="299"/>
      <c r="B83" s="1252"/>
      <c r="C83" s="1253"/>
      <c r="D83" s="675"/>
      <c r="E83" s="675"/>
      <c r="F83" s="675"/>
      <c r="G83" s="675"/>
      <c r="H83" s="675"/>
      <c r="I83" s="1051" t="s">
        <v>1001</v>
      </c>
      <c r="J83" s="1050"/>
      <c r="K83" s="1050"/>
      <c r="L83" s="1050"/>
      <c r="M83" s="1050"/>
      <c r="N83" s="1050"/>
      <c r="O83" s="158" t="s">
        <v>1063</v>
      </c>
      <c r="P83" s="1050"/>
      <c r="Q83" s="1050"/>
      <c r="R83" s="158" t="s">
        <v>1064</v>
      </c>
      <c r="S83" s="159" t="s">
        <v>1065</v>
      </c>
      <c r="T83" s="1023" t="s">
        <v>944</v>
      </c>
      <c r="U83" s="1024"/>
      <c r="V83" s="1024"/>
      <c r="W83" s="1024"/>
      <c r="X83" s="1024"/>
      <c r="Y83" s="1024"/>
      <c r="Z83" s="1025"/>
      <c r="AA83" s="1026"/>
      <c r="AB83" s="1027"/>
      <c r="AC83" s="1027"/>
      <c r="AD83" s="1027"/>
      <c r="AE83" s="1027"/>
      <c r="AF83" s="1028"/>
      <c r="AG83" s="1029" t="s">
        <v>945</v>
      </c>
      <c r="AH83" s="1030"/>
      <c r="AI83" s="1030"/>
      <c r="AJ83" s="1030"/>
      <c r="AK83" s="1030"/>
      <c r="AL83" s="1030"/>
      <c r="AM83" s="1030"/>
      <c r="AN83" s="1030"/>
      <c r="AO83" s="1030"/>
      <c r="AP83" s="1031"/>
      <c r="AQ83" s="1067">
        <f>AA83</f>
        <v>0</v>
      </c>
      <c r="AR83" s="1068"/>
      <c r="AS83" s="1068"/>
      <c r="AT83" s="1068"/>
      <c r="AU83" s="1069"/>
    </row>
    <row r="84" spans="1:47" ht="26.25" customHeight="1">
      <c r="A84" s="299"/>
      <c r="B84" s="1252"/>
      <c r="C84" s="1253"/>
      <c r="D84" s="675"/>
      <c r="E84" s="675"/>
      <c r="F84" s="675"/>
      <c r="G84" s="675"/>
      <c r="H84" s="675"/>
      <c r="I84" s="998" t="s">
        <v>946</v>
      </c>
      <c r="J84" s="999"/>
      <c r="K84" s="999"/>
      <c r="L84" s="999"/>
      <c r="M84" s="999"/>
      <c r="N84" s="999"/>
      <c r="O84" s="999"/>
      <c r="P84" s="999"/>
      <c r="Q84" s="999"/>
      <c r="R84" s="999"/>
      <c r="S84" s="1000"/>
      <c r="T84" s="1097"/>
      <c r="U84" s="1098"/>
      <c r="V84" s="1098"/>
      <c r="W84" s="1098"/>
      <c r="X84" s="1098"/>
      <c r="Y84" s="1098"/>
      <c r="Z84" s="1099"/>
      <c r="AA84" s="1041">
        <f>SUM(AA79:AF83)</f>
        <v>0</v>
      </c>
      <c r="AB84" s="1042"/>
      <c r="AC84" s="1042"/>
      <c r="AD84" s="1042"/>
      <c r="AE84" s="1042"/>
      <c r="AF84" s="1043"/>
      <c r="AG84" s="1055"/>
      <c r="AH84" s="1056"/>
      <c r="AI84" s="1056"/>
      <c r="AJ84" s="1056"/>
      <c r="AK84" s="1056"/>
      <c r="AL84" s="1056"/>
      <c r="AM84" s="1056"/>
      <c r="AN84" s="1056"/>
      <c r="AO84" s="1056"/>
      <c r="AP84" s="1057"/>
      <c r="AQ84" s="1064">
        <f>SUM(AQ79:AU83)</f>
        <v>0</v>
      </c>
      <c r="AR84" s="1065"/>
      <c r="AS84" s="1065"/>
      <c r="AT84" s="1065"/>
      <c r="AU84" s="1066"/>
    </row>
    <row r="85" spans="1:47" ht="18" customHeight="1">
      <c r="A85" s="299"/>
      <c r="B85" s="1252"/>
      <c r="C85" s="1253"/>
      <c r="D85" s="675" t="s">
        <v>947</v>
      </c>
      <c r="E85" s="675"/>
      <c r="F85" s="675"/>
      <c r="G85" s="675"/>
      <c r="H85" s="675"/>
      <c r="I85" s="1070" t="s">
        <v>1070</v>
      </c>
      <c r="J85" s="1071"/>
      <c r="K85" s="1071"/>
      <c r="L85" s="1071"/>
      <c r="M85" s="1071"/>
      <c r="N85" s="1072"/>
      <c r="O85" s="1153" t="s">
        <v>1320</v>
      </c>
      <c r="P85" s="1153"/>
      <c r="Q85" s="1153"/>
      <c r="R85" s="1153"/>
      <c r="S85" s="513"/>
      <c r="T85" s="1076" t="s">
        <v>1071</v>
      </c>
      <c r="U85" s="1077"/>
      <c r="V85" s="1077"/>
      <c r="W85" s="1077"/>
      <c r="X85" s="1077"/>
      <c r="Y85" s="1077"/>
      <c r="Z85" s="1078"/>
      <c r="AA85" s="1026"/>
      <c r="AB85" s="1027"/>
      <c r="AC85" s="1027"/>
      <c r="AD85" s="1027"/>
      <c r="AE85" s="1027"/>
      <c r="AF85" s="1028"/>
      <c r="AG85" s="1058" t="s">
        <v>937</v>
      </c>
      <c r="AH85" s="1059"/>
      <c r="AI85" s="1059"/>
      <c r="AJ85" s="1059"/>
      <c r="AK85" s="1059"/>
      <c r="AL85" s="1059"/>
      <c r="AM85" s="1059"/>
      <c r="AN85" s="1059"/>
      <c r="AO85" s="1059"/>
      <c r="AP85" s="1060"/>
      <c r="AQ85" s="731"/>
      <c r="AR85" s="732"/>
      <c r="AS85" s="732"/>
      <c r="AT85" s="732"/>
      <c r="AU85" s="733"/>
    </row>
    <row r="86" spans="1:47" ht="20.25" customHeight="1">
      <c r="A86" s="299"/>
      <c r="B86" s="1252"/>
      <c r="C86" s="1253"/>
      <c r="D86" s="675"/>
      <c r="E86" s="675"/>
      <c r="F86" s="675"/>
      <c r="G86" s="675"/>
      <c r="H86" s="675"/>
      <c r="I86" s="1073"/>
      <c r="J86" s="1074"/>
      <c r="K86" s="1074"/>
      <c r="L86" s="1074"/>
      <c r="M86" s="1074"/>
      <c r="N86" s="1075"/>
      <c r="O86" s="1153" t="s">
        <v>1321</v>
      </c>
      <c r="P86" s="1153"/>
      <c r="Q86" s="1153"/>
      <c r="R86" s="1153"/>
      <c r="S86" s="513"/>
      <c r="T86" s="1079"/>
      <c r="U86" s="1080"/>
      <c r="V86" s="1080"/>
      <c r="W86" s="1080"/>
      <c r="X86" s="1080"/>
      <c r="Y86" s="1080"/>
      <c r="Z86" s="1081"/>
      <c r="AA86" s="422"/>
      <c r="AB86" s="423"/>
      <c r="AC86" s="423"/>
      <c r="AD86" s="423"/>
      <c r="AE86" s="423"/>
      <c r="AF86" s="424"/>
      <c r="AG86" s="1061"/>
      <c r="AH86" s="1062"/>
      <c r="AI86" s="1062"/>
      <c r="AJ86" s="1062"/>
      <c r="AK86" s="1062"/>
      <c r="AL86" s="1062"/>
      <c r="AM86" s="1062"/>
      <c r="AN86" s="1062"/>
      <c r="AO86" s="1062"/>
      <c r="AP86" s="1063"/>
      <c r="AQ86" s="731"/>
      <c r="AR86" s="732"/>
      <c r="AS86" s="732"/>
      <c r="AT86" s="732"/>
      <c r="AU86" s="733"/>
    </row>
    <row r="87" spans="1:48" ht="26.25" customHeight="1">
      <c r="A87" s="299"/>
      <c r="B87" s="1252"/>
      <c r="C87" s="1253"/>
      <c r="D87" s="675"/>
      <c r="E87" s="675"/>
      <c r="F87" s="675"/>
      <c r="G87" s="675"/>
      <c r="H87" s="675"/>
      <c r="I87" s="1149" t="s">
        <v>1072</v>
      </c>
      <c r="J87" s="1054"/>
      <c r="K87" s="1054"/>
      <c r="L87" s="1054"/>
      <c r="M87" s="1054"/>
      <c r="N87" s="1054"/>
      <c r="O87" s="1054"/>
      <c r="P87" s="1054"/>
      <c r="Q87" s="1054"/>
      <c r="R87" s="1054"/>
      <c r="S87" s="1082"/>
      <c r="T87" s="1023" t="s">
        <v>1073</v>
      </c>
      <c r="U87" s="1024"/>
      <c r="V87" s="1024"/>
      <c r="W87" s="1024"/>
      <c r="X87" s="1024"/>
      <c r="Y87" s="1024"/>
      <c r="Z87" s="1025"/>
      <c r="AA87" s="1026"/>
      <c r="AB87" s="1027"/>
      <c r="AC87" s="1027"/>
      <c r="AD87" s="1027"/>
      <c r="AE87" s="1027"/>
      <c r="AF87" s="1028"/>
      <c r="AG87" s="1029" t="s">
        <v>937</v>
      </c>
      <c r="AH87" s="1030"/>
      <c r="AI87" s="1030"/>
      <c r="AJ87" s="1030"/>
      <c r="AK87" s="1030"/>
      <c r="AL87" s="1030"/>
      <c r="AM87" s="1030"/>
      <c r="AN87" s="1030"/>
      <c r="AO87" s="1030"/>
      <c r="AP87" s="1031"/>
      <c r="AQ87" s="731"/>
      <c r="AR87" s="732"/>
      <c r="AS87" s="732"/>
      <c r="AT87" s="732"/>
      <c r="AU87" s="733"/>
      <c r="AV87" s="145">
        <f>IF(Q87=0,0,IF(Q87&lt;15,6000000,IF(Q87&lt;30,10000000,15000000)))</f>
        <v>0</v>
      </c>
    </row>
    <row r="88" spans="1:47" ht="26.25" customHeight="1">
      <c r="A88" s="299"/>
      <c r="B88" s="1252"/>
      <c r="C88" s="1253"/>
      <c r="D88" s="675"/>
      <c r="E88" s="675"/>
      <c r="F88" s="675"/>
      <c r="G88" s="675"/>
      <c r="H88" s="675"/>
      <c r="I88" s="1070" t="s">
        <v>1325</v>
      </c>
      <c r="J88" s="1071"/>
      <c r="K88" s="1071"/>
      <c r="L88" s="1070" t="s">
        <v>1324</v>
      </c>
      <c r="M88" s="1071"/>
      <c r="N88" s="1071"/>
      <c r="O88" s="1072"/>
      <c r="P88" s="1054" t="s">
        <v>1323</v>
      </c>
      <c r="Q88" s="1054"/>
      <c r="R88" s="1054"/>
      <c r="S88" s="1082"/>
      <c r="T88" s="1076" t="s">
        <v>1074</v>
      </c>
      <c r="U88" s="1077"/>
      <c r="V88" s="1077"/>
      <c r="W88" s="1077"/>
      <c r="X88" s="1077"/>
      <c r="Y88" s="1077"/>
      <c r="Z88" s="1078"/>
      <c r="AA88" s="1087"/>
      <c r="AB88" s="1088"/>
      <c r="AC88" s="1088"/>
      <c r="AD88" s="1088"/>
      <c r="AE88" s="1088"/>
      <c r="AF88" s="1089"/>
      <c r="AG88" s="1058" t="s">
        <v>937</v>
      </c>
      <c r="AH88" s="1059"/>
      <c r="AI88" s="1059"/>
      <c r="AJ88" s="1059"/>
      <c r="AK88" s="1059"/>
      <c r="AL88" s="1059"/>
      <c r="AM88" s="1059"/>
      <c r="AN88" s="1059"/>
      <c r="AO88" s="1059"/>
      <c r="AP88" s="1060"/>
      <c r="AQ88" s="731"/>
      <c r="AR88" s="732"/>
      <c r="AS88" s="732"/>
      <c r="AT88" s="732"/>
      <c r="AU88" s="733"/>
    </row>
    <row r="89" spans="1:47" ht="26.25" customHeight="1">
      <c r="A89" s="299"/>
      <c r="B89" s="1252"/>
      <c r="C89" s="1253"/>
      <c r="D89" s="675"/>
      <c r="E89" s="675"/>
      <c r="F89" s="675"/>
      <c r="G89" s="675"/>
      <c r="H89" s="675"/>
      <c r="I89" s="1083"/>
      <c r="J89" s="1084"/>
      <c r="K89" s="1084"/>
      <c r="L89" s="1083"/>
      <c r="M89" s="1084"/>
      <c r="N89" s="1084"/>
      <c r="O89" s="1085"/>
      <c r="P89" s="1054" t="s">
        <v>1322</v>
      </c>
      <c r="Q89" s="1054"/>
      <c r="R89" s="1054"/>
      <c r="S89" s="1082"/>
      <c r="T89" s="1321"/>
      <c r="U89" s="1322"/>
      <c r="V89" s="1322"/>
      <c r="W89" s="1322"/>
      <c r="X89" s="1322"/>
      <c r="Y89" s="1322"/>
      <c r="Z89" s="1323"/>
      <c r="AA89" s="1087"/>
      <c r="AB89" s="1088"/>
      <c r="AC89" s="1088"/>
      <c r="AD89" s="1088"/>
      <c r="AE89" s="1088"/>
      <c r="AF89" s="1089"/>
      <c r="AG89" s="1090"/>
      <c r="AH89" s="1091"/>
      <c r="AI89" s="1091"/>
      <c r="AJ89" s="1091"/>
      <c r="AK89" s="1091"/>
      <c r="AL89" s="1091"/>
      <c r="AM89" s="1091"/>
      <c r="AN89" s="1091"/>
      <c r="AO89" s="1091"/>
      <c r="AP89" s="1092"/>
      <c r="AQ89" s="731"/>
      <c r="AR89" s="732"/>
      <c r="AS89" s="732"/>
      <c r="AT89" s="732"/>
      <c r="AU89" s="733"/>
    </row>
    <row r="90" spans="1:47" ht="26.25" customHeight="1">
      <c r="A90" s="299"/>
      <c r="B90" s="1252"/>
      <c r="C90" s="1253"/>
      <c r="D90" s="675"/>
      <c r="E90" s="675"/>
      <c r="F90" s="675"/>
      <c r="G90" s="675"/>
      <c r="H90" s="675"/>
      <c r="I90" s="1083"/>
      <c r="J90" s="1084"/>
      <c r="K90" s="1084"/>
      <c r="L90" s="1073"/>
      <c r="M90" s="1074"/>
      <c r="N90" s="1074"/>
      <c r="O90" s="1075"/>
      <c r="P90" s="1149" t="s">
        <v>1327</v>
      </c>
      <c r="Q90" s="1054"/>
      <c r="R90" s="1054"/>
      <c r="S90" s="1082"/>
      <c r="T90" s="1321"/>
      <c r="U90" s="1322"/>
      <c r="V90" s="1322"/>
      <c r="W90" s="1322"/>
      <c r="X90" s="1322"/>
      <c r="Y90" s="1322"/>
      <c r="Z90" s="1323"/>
      <c r="AA90" s="1087"/>
      <c r="AB90" s="1088"/>
      <c r="AC90" s="1088"/>
      <c r="AD90" s="1088"/>
      <c r="AE90" s="1088"/>
      <c r="AF90" s="1089"/>
      <c r="AG90" s="1090"/>
      <c r="AH90" s="1091"/>
      <c r="AI90" s="1091"/>
      <c r="AJ90" s="1091"/>
      <c r="AK90" s="1091"/>
      <c r="AL90" s="1091"/>
      <c r="AM90" s="1091"/>
      <c r="AN90" s="1091"/>
      <c r="AO90" s="1091"/>
      <c r="AP90" s="1092"/>
      <c r="AQ90" s="731"/>
      <c r="AR90" s="732"/>
      <c r="AS90" s="732"/>
      <c r="AT90" s="732"/>
      <c r="AU90" s="733"/>
    </row>
    <row r="91" spans="1:47" ht="26.25" customHeight="1">
      <c r="A91" s="299"/>
      <c r="B91" s="1252"/>
      <c r="C91" s="1253"/>
      <c r="D91" s="675"/>
      <c r="E91" s="675"/>
      <c r="F91" s="675"/>
      <c r="G91" s="675"/>
      <c r="H91" s="675"/>
      <c r="I91" s="1083"/>
      <c r="J91" s="1084"/>
      <c r="K91" s="1084"/>
      <c r="L91" s="1083" t="s">
        <v>1326</v>
      </c>
      <c r="M91" s="1084"/>
      <c r="N91" s="1084"/>
      <c r="O91" s="1085"/>
      <c r="P91" s="1318" t="s">
        <v>1438</v>
      </c>
      <c r="Q91" s="1319"/>
      <c r="R91" s="1319"/>
      <c r="S91" s="1320"/>
      <c r="T91" s="1321"/>
      <c r="U91" s="1322"/>
      <c r="V91" s="1322"/>
      <c r="W91" s="1322"/>
      <c r="X91" s="1322"/>
      <c r="Y91" s="1322"/>
      <c r="Z91" s="1323"/>
      <c r="AA91" s="1087"/>
      <c r="AB91" s="1088"/>
      <c r="AC91" s="1088"/>
      <c r="AD91" s="1088"/>
      <c r="AE91" s="1088"/>
      <c r="AF91" s="1089"/>
      <c r="AG91" s="1090"/>
      <c r="AH91" s="1091"/>
      <c r="AI91" s="1091"/>
      <c r="AJ91" s="1091"/>
      <c r="AK91" s="1091"/>
      <c r="AL91" s="1091"/>
      <c r="AM91" s="1091"/>
      <c r="AN91" s="1091"/>
      <c r="AO91" s="1091"/>
      <c r="AP91" s="1092"/>
      <c r="AQ91" s="731"/>
      <c r="AR91" s="732"/>
      <c r="AS91" s="732"/>
      <c r="AT91" s="732"/>
      <c r="AU91" s="733"/>
    </row>
    <row r="92" spans="1:47" ht="26.25" customHeight="1">
      <c r="A92" s="299"/>
      <c r="B92" s="1252"/>
      <c r="C92" s="1253"/>
      <c r="D92" s="675"/>
      <c r="E92" s="675"/>
      <c r="F92" s="675"/>
      <c r="G92" s="675"/>
      <c r="H92" s="675"/>
      <c r="I92" s="1073"/>
      <c r="J92" s="1074"/>
      <c r="K92" s="1074"/>
      <c r="L92" s="1073"/>
      <c r="M92" s="1074"/>
      <c r="N92" s="1074"/>
      <c r="O92" s="1075"/>
      <c r="P92" s="1149" t="s">
        <v>1328</v>
      </c>
      <c r="Q92" s="1054"/>
      <c r="R92" s="1054"/>
      <c r="S92" s="1082"/>
      <c r="T92" s="1079"/>
      <c r="U92" s="1080"/>
      <c r="V92" s="1080"/>
      <c r="W92" s="1080"/>
      <c r="X92" s="1080"/>
      <c r="Y92" s="1080"/>
      <c r="Z92" s="1081"/>
      <c r="AA92" s="1087"/>
      <c r="AB92" s="1088"/>
      <c r="AC92" s="1088"/>
      <c r="AD92" s="1088"/>
      <c r="AE92" s="1088"/>
      <c r="AF92" s="1089"/>
      <c r="AG92" s="1061"/>
      <c r="AH92" s="1062"/>
      <c r="AI92" s="1062"/>
      <c r="AJ92" s="1062"/>
      <c r="AK92" s="1062"/>
      <c r="AL92" s="1062"/>
      <c r="AM92" s="1062"/>
      <c r="AN92" s="1062"/>
      <c r="AO92" s="1062"/>
      <c r="AP92" s="1063"/>
      <c r="AQ92" s="731"/>
      <c r="AR92" s="732"/>
      <c r="AS92" s="732"/>
      <c r="AT92" s="732"/>
      <c r="AU92" s="733"/>
    </row>
    <row r="93" spans="1:47" ht="26.25" customHeight="1">
      <c r="A93" s="299"/>
      <c r="B93" s="1252"/>
      <c r="C93" s="1253"/>
      <c r="D93" s="675"/>
      <c r="E93" s="675"/>
      <c r="F93" s="675"/>
      <c r="G93" s="675"/>
      <c r="H93" s="675"/>
      <c r="I93" s="998" t="s">
        <v>948</v>
      </c>
      <c r="J93" s="999"/>
      <c r="K93" s="999"/>
      <c r="L93" s="999"/>
      <c r="M93" s="999"/>
      <c r="N93" s="999"/>
      <c r="O93" s="999"/>
      <c r="P93" s="999"/>
      <c r="Q93" s="999"/>
      <c r="R93" s="999"/>
      <c r="S93" s="1000"/>
      <c r="T93" s="1097"/>
      <c r="U93" s="1098"/>
      <c r="V93" s="1098"/>
      <c r="W93" s="1098"/>
      <c r="X93" s="1098"/>
      <c r="Y93" s="1098"/>
      <c r="Z93" s="1099"/>
      <c r="AA93" s="1100"/>
      <c r="AB93" s="1101"/>
      <c r="AC93" s="1101"/>
      <c r="AD93" s="1101"/>
      <c r="AE93" s="1101"/>
      <c r="AF93" s="1102"/>
      <c r="AG93" s="1055"/>
      <c r="AH93" s="1056"/>
      <c r="AI93" s="1056"/>
      <c r="AJ93" s="1056"/>
      <c r="AK93" s="1056"/>
      <c r="AL93" s="1056"/>
      <c r="AM93" s="1056"/>
      <c r="AN93" s="1056"/>
      <c r="AO93" s="1056"/>
      <c r="AP93" s="1057"/>
      <c r="AQ93" s="1064">
        <f>SUM(AQ85:AU87)</f>
        <v>0</v>
      </c>
      <c r="AR93" s="1065"/>
      <c r="AS93" s="1065"/>
      <c r="AT93" s="1065"/>
      <c r="AU93" s="1066"/>
    </row>
    <row r="94" spans="1:47" ht="26.25" customHeight="1">
      <c r="A94" s="299"/>
      <c r="B94" s="1252"/>
      <c r="C94" s="1253"/>
      <c r="D94" s="675" t="s">
        <v>928</v>
      </c>
      <c r="E94" s="675"/>
      <c r="F94" s="675"/>
      <c r="G94" s="675"/>
      <c r="H94" s="675"/>
      <c r="I94" s="1149" t="s">
        <v>1075</v>
      </c>
      <c r="J94" s="1054"/>
      <c r="K94" s="1054"/>
      <c r="L94" s="1054"/>
      <c r="M94" s="1054"/>
      <c r="N94" s="1054"/>
      <c r="O94" s="1054"/>
      <c r="P94" s="1054"/>
      <c r="Q94" s="1054"/>
      <c r="R94" s="1054"/>
      <c r="S94" s="1082"/>
      <c r="T94" s="1023" t="s">
        <v>949</v>
      </c>
      <c r="U94" s="1024"/>
      <c r="V94" s="1024"/>
      <c r="W94" s="1024"/>
      <c r="X94" s="1024"/>
      <c r="Y94" s="1024"/>
      <c r="Z94" s="1025"/>
      <c r="AA94" s="1087"/>
      <c r="AB94" s="1088"/>
      <c r="AC94" s="1088"/>
      <c r="AD94" s="1088"/>
      <c r="AE94" s="1088"/>
      <c r="AF94" s="1089"/>
      <c r="AG94" s="1058" t="s">
        <v>1054</v>
      </c>
      <c r="AH94" s="1059"/>
      <c r="AI94" s="1059"/>
      <c r="AJ94" s="1059"/>
      <c r="AK94" s="1059"/>
      <c r="AL94" s="1059"/>
      <c r="AM94" s="1059"/>
      <c r="AN94" s="1059"/>
      <c r="AO94" s="1059"/>
      <c r="AP94" s="1060"/>
      <c r="AQ94" s="753"/>
      <c r="AR94" s="754"/>
      <c r="AS94" s="754"/>
      <c r="AT94" s="754"/>
      <c r="AU94" s="755"/>
    </row>
    <row r="95" spans="1:47" ht="26.25" customHeight="1">
      <c r="A95" s="299"/>
      <c r="B95" s="1252"/>
      <c r="C95" s="1253"/>
      <c r="D95" s="675"/>
      <c r="E95" s="675"/>
      <c r="F95" s="675"/>
      <c r="G95" s="675"/>
      <c r="H95" s="675"/>
      <c r="I95" s="1149" t="s">
        <v>1076</v>
      </c>
      <c r="J95" s="1054"/>
      <c r="K95" s="1054"/>
      <c r="L95" s="1054"/>
      <c r="M95" s="1054"/>
      <c r="N95" s="1054"/>
      <c r="O95" s="1054"/>
      <c r="P95" s="1054"/>
      <c r="Q95" s="1054"/>
      <c r="R95" s="1054"/>
      <c r="S95" s="1082"/>
      <c r="T95" s="1023" t="s">
        <v>949</v>
      </c>
      <c r="U95" s="1024"/>
      <c r="V95" s="1024"/>
      <c r="W95" s="1024"/>
      <c r="X95" s="1024"/>
      <c r="Y95" s="1024"/>
      <c r="Z95" s="1025"/>
      <c r="AA95" s="1087"/>
      <c r="AB95" s="1088"/>
      <c r="AC95" s="1088"/>
      <c r="AD95" s="1088"/>
      <c r="AE95" s="1088"/>
      <c r="AF95" s="1089"/>
      <c r="AG95" s="1090"/>
      <c r="AH95" s="1091"/>
      <c r="AI95" s="1091"/>
      <c r="AJ95" s="1091"/>
      <c r="AK95" s="1091"/>
      <c r="AL95" s="1091"/>
      <c r="AM95" s="1091"/>
      <c r="AN95" s="1091"/>
      <c r="AO95" s="1091"/>
      <c r="AP95" s="1092"/>
      <c r="AQ95" s="753"/>
      <c r="AR95" s="754"/>
      <c r="AS95" s="754"/>
      <c r="AT95" s="754"/>
      <c r="AU95" s="755"/>
    </row>
    <row r="96" spans="1:47" ht="26.25" customHeight="1">
      <c r="A96" s="299"/>
      <c r="B96" s="1252"/>
      <c r="C96" s="1253"/>
      <c r="D96" s="675"/>
      <c r="E96" s="675"/>
      <c r="F96" s="675"/>
      <c r="G96" s="675"/>
      <c r="H96" s="675"/>
      <c r="I96" s="1149" t="s">
        <v>1077</v>
      </c>
      <c r="J96" s="1054"/>
      <c r="K96" s="1054"/>
      <c r="L96" s="1054"/>
      <c r="M96" s="1054"/>
      <c r="N96" s="1054"/>
      <c r="O96" s="1054"/>
      <c r="P96" s="1054"/>
      <c r="Q96" s="1054"/>
      <c r="R96" s="1054"/>
      <c r="S96" s="1082"/>
      <c r="T96" s="1023" t="s">
        <v>949</v>
      </c>
      <c r="U96" s="1024"/>
      <c r="V96" s="1024"/>
      <c r="W96" s="1024"/>
      <c r="X96" s="1024"/>
      <c r="Y96" s="1024"/>
      <c r="Z96" s="1025"/>
      <c r="AA96" s="1087"/>
      <c r="AB96" s="1088"/>
      <c r="AC96" s="1088"/>
      <c r="AD96" s="1088"/>
      <c r="AE96" s="1088"/>
      <c r="AF96" s="1089"/>
      <c r="AG96" s="1090"/>
      <c r="AH96" s="1091"/>
      <c r="AI96" s="1091"/>
      <c r="AJ96" s="1091"/>
      <c r="AK96" s="1091"/>
      <c r="AL96" s="1091"/>
      <c r="AM96" s="1091"/>
      <c r="AN96" s="1091"/>
      <c r="AO96" s="1091"/>
      <c r="AP96" s="1092"/>
      <c r="AQ96" s="753"/>
      <c r="AR96" s="754"/>
      <c r="AS96" s="754"/>
      <c r="AT96" s="754"/>
      <c r="AU96" s="755"/>
    </row>
    <row r="97" spans="1:47" ht="26.25" customHeight="1">
      <c r="A97" s="299"/>
      <c r="B97" s="1252"/>
      <c r="C97" s="1253"/>
      <c r="D97" s="675"/>
      <c r="E97" s="675"/>
      <c r="F97" s="675"/>
      <c r="G97" s="675"/>
      <c r="H97" s="675"/>
      <c r="I97" s="1149" t="s">
        <v>1078</v>
      </c>
      <c r="J97" s="1054"/>
      <c r="K97" s="1054"/>
      <c r="L97" s="1054"/>
      <c r="M97" s="1054"/>
      <c r="N97" s="1054"/>
      <c r="O97" s="1054"/>
      <c r="P97" s="1054"/>
      <c r="Q97" s="1054"/>
      <c r="R97" s="1054"/>
      <c r="S97" s="1082"/>
      <c r="T97" s="1023" t="s">
        <v>949</v>
      </c>
      <c r="U97" s="1024"/>
      <c r="V97" s="1024"/>
      <c r="W97" s="1024"/>
      <c r="X97" s="1024"/>
      <c r="Y97" s="1024"/>
      <c r="Z97" s="1025"/>
      <c r="AA97" s="1087"/>
      <c r="AB97" s="1088"/>
      <c r="AC97" s="1088"/>
      <c r="AD97" s="1088"/>
      <c r="AE97" s="1088"/>
      <c r="AF97" s="1089"/>
      <c r="AG97" s="1090"/>
      <c r="AH97" s="1091"/>
      <c r="AI97" s="1091"/>
      <c r="AJ97" s="1091"/>
      <c r="AK97" s="1091"/>
      <c r="AL97" s="1091"/>
      <c r="AM97" s="1091"/>
      <c r="AN97" s="1091"/>
      <c r="AO97" s="1091"/>
      <c r="AP97" s="1092"/>
      <c r="AQ97" s="1008"/>
      <c r="AR97" s="1009"/>
      <c r="AS97" s="1009"/>
      <c r="AT97" s="1009"/>
      <c r="AU97" s="1010"/>
    </row>
    <row r="98" spans="1:47" ht="26.25" customHeight="1">
      <c r="A98" s="299"/>
      <c r="B98" s="1252"/>
      <c r="C98" s="1253"/>
      <c r="D98" s="675"/>
      <c r="E98" s="675"/>
      <c r="F98" s="675"/>
      <c r="G98" s="675"/>
      <c r="H98" s="675"/>
      <c r="I98" s="1149" t="s">
        <v>1079</v>
      </c>
      <c r="J98" s="1054"/>
      <c r="K98" s="1054"/>
      <c r="L98" s="1054"/>
      <c r="M98" s="1054"/>
      <c r="N98" s="1054"/>
      <c r="O98" s="1054"/>
      <c r="P98" s="1054"/>
      <c r="Q98" s="1054"/>
      <c r="R98" s="1054"/>
      <c r="S98" s="1082"/>
      <c r="T98" s="1023" t="s">
        <v>1080</v>
      </c>
      <c r="U98" s="1024"/>
      <c r="V98" s="1024"/>
      <c r="W98" s="1024"/>
      <c r="X98" s="1024"/>
      <c r="Y98" s="1024"/>
      <c r="Z98" s="1025"/>
      <c r="AA98" s="1087"/>
      <c r="AB98" s="1088"/>
      <c r="AC98" s="1088"/>
      <c r="AD98" s="1088"/>
      <c r="AE98" s="1088"/>
      <c r="AF98" s="1089"/>
      <c r="AG98" s="1061"/>
      <c r="AH98" s="1062"/>
      <c r="AI98" s="1062"/>
      <c r="AJ98" s="1062"/>
      <c r="AK98" s="1062"/>
      <c r="AL98" s="1062"/>
      <c r="AM98" s="1062"/>
      <c r="AN98" s="1062"/>
      <c r="AO98" s="1062"/>
      <c r="AP98" s="1063"/>
      <c r="AQ98" s="753"/>
      <c r="AR98" s="754"/>
      <c r="AS98" s="754"/>
      <c r="AT98" s="754"/>
      <c r="AU98" s="755"/>
    </row>
    <row r="99" spans="1:47" ht="26.25" customHeight="1">
      <c r="A99" s="299"/>
      <c r="B99" s="1254"/>
      <c r="C99" s="1255"/>
      <c r="D99" s="675"/>
      <c r="E99" s="675"/>
      <c r="F99" s="675"/>
      <c r="G99" s="675"/>
      <c r="H99" s="675"/>
      <c r="I99" s="998" t="s">
        <v>950</v>
      </c>
      <c r="J99" s="999"/>
      <c r="K99" s="999"/>
      <c r="L99" s="999"/>
      <c r="M99" s="999"/>
      <c r="N99" s="999"/>
      <c r="O99" s="999"/>
      <c r="P99" s="999"/>
      <c r="Q99" s="999"/>
      <c r="R99" s="999"/>
      <c r="S99" s="1000"/>
      <c r="T99" s="1097"/>
      <c r="U99" s="1098"/>
      <c r="V99" s="1098"/>
      <c r="W99" s="1098"/>
      <c r="X99" s="1098"/>
      <c r="Y99" s="1098"/>
      <c r="Z99" s="1099"/>
      <c r="AA99" s="1100"/>
      <c r="AB99" s="1101"/>
      <c r="AC99" s="1101"/>
      <c r="AD99" s="1101"/>
      <c r="AE99" s="1101"/>
      <c r="AF99" s="1102"/>
      <c r="AG99" s="1055"/>
      <c r="AH99" s="1056"/>
      <c r="AI99" s="1056"/>
      <c r="AJ99" s="1056"/>
      <c r="AK99" s="1056"/>
      <c r="AL99" s="1056"/>
      <c r="AM99" s="1056"/>
      <c r="AN99" s="1056"/>
      <c r="AO99" s="1056"/>
      <c r="AP99" s="1057"/>
      <c r="AQ99" s="1047">
        <f>SUM(AQ94:AU98)</f>
        <v>0</v>
      </c>
      <c r="AR99" s="1048"/>
      <c r="AS99" s="1048"/>
      <c r="AT99" s="1048"/>
      <c r="AU99" s="1049"/>
    </row>
    <row r="100" spans="1:50" s="166" customFormat="1" ht="3.75" customHeight="1">
      <c r="A100" s="344"/>
      <c r="B100" s="161"/>
      <c r="C100" s="161"/>
      <c r="D100" s="157"/>
      <c r="E100" s="157"/>
      <c r="F100" s="157"/>
      <c r="G100" s="157"/>
      <c r="H100" s="157"/>
      <c r="I100" s="162"/>
      <c r="J100" s="162"/>
      <c r="K100" s="162"/>
      <c r="L100" s="162"/>
      <c r="M100" s="162"/>
      <c r="N100" s="162"/>
      <c r="O100" s="162"/>
      <c r="P100" s="162"/>
      <c r="Q100" s="162"/>
      <c r="R100" s="163"/>
      <c r="S100" s="163"/>
      <c r="T100" s="295"/>
      <c r="U100" s="295"/>
      <c r="V100" s="295"/>
      <c r="W100" s="295"/>
      <c r="X100" s="295"/>
      <c r="Y100" s="295"/>
      <c r="Z100" s="295"/>
      <c r="AA100" s="164"/>
      <c r="AB100" s="164"/>
      <c r="AC100" s="164"/>
      <c r="AD100" s="164"/>
      <c r="AE100" s="164"/>
      <c r="AF100" s="164"/>
      <c r="AG100" s="296"/>
      <c r="AH100" s="296"/>
      <c r="AI100" s="296"/>
      <c r="AJ100" s="296"/>
      <c r="AK100" s="296"/>
      <c r="AL100" s="296"/>
      <c r="AM100" s="296"/>
      <c r="AN100" s="296"/>
      <c r="AO100" s="296"/>
      <c r="AP100" s="296"/>
      <c r="AQ100" s="297"/>
      <c r="AR100" s="297"/>
      <c r="AS100" s="298"/>
      <c r="AT100" s="298"/>
      <c r="AU100" s="298"/>
      <c r="AV100" s="165"/>
      <c r="AX100" s="167"/>
    </row>
    <row r="101" spans="1:47" ht="7.5" customHeight="1">
      <c r="A101" s="299"/>
      <c r="B101" s="299"/>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299"/>
      <c r="AP101" s="299"/>
      <c r="AQ101" s="299"/>
      <c r="AR101" s="1093" t="s">
        <v>1081</v>
      </c>
      <c r="AS101" s="1093"/>
      <c r="AT101" s="1093"/>
      <c r="AU101" s="1093"/>
    </row>
    <row r="102" spans="1:47" ht="20.25" customHeight="1">
      <c r="A102" s="299"/>
      <c r="B102" s="998" t="s">
        <v>931</v>
      </c>
      <c r="C102" s="999"/>
      <c r="D102" s="999"/>
      <c r="E102" s="999"/>
      <c r="F102" s="999"/>
      <c r="G102" s="999"/>
      <c r="H102" s="1000"/>
      <c r="I102" s="998" t="s">
        <v>1045</v>
      </c>
      <c r="J102" s="999"/>
      <c r="K102" s="999"/>
      <c r="L102" s="999"/>
      <c r="M102" s="999"/>
      <c r="N102" s="999"/>
      <c r="O102" s="999"/>
      <c r="P102" s="999"/>
      <c r="Q102" s="999"/>
      <c r="R102" s="999"/>
      <c r="S102" s="1000"/>
      <c r="T102" s="1094" t="s">
        <v>932</v>
      </c>
      <c r="U102" s="1095"/>
      <c r="V102" s="1095"/>
      <c r="W102" s="1095"/>
      <c r="X102" s="1095"/>
      <c r="Y102" s="1095"/>
      <c r="Z102" s="1096"/>
      <c r="AA102" s="1094" t="s">
        <v>1046</v>
      </c>
      <c r="AB102" s="1095"/>
      <c r="AC102" s="1095"/>
      <c r="AD102" s="1095"/>
      <c r="AE102" s="1095"/>
      <c r="AF102" s="1096"/>
      <c r="AG102" s="1094" t="s">
        <v>933</v>
      </c>
      <c r="AH102" s="1095"/>
      <c r="AI102" s="1095"/>
      <c r="AJ102" s="1095"/>
      <c r="AK102" s="1095"/>
      <c r="AL102" s="1095"/>
      <c r="AM102" s="1095"/>
      <c r="AN102" s="1095"/>
      <c r="AO102" s="1095"/>
      <c r="AP102" s="1096"/>
      <c r="AQ102" s="1086" t="s">
        <v>934</v>
      </c>
      <c r="AR102" s="1086"/>
      <c r="AS102" s="1086"/>
      <c r="AT102" s="1086"/>
      <c r="AU102" s="1086"/>
    </row>
    <row r="103" spans="1:47" ht="20.25" customHeight="1">
      <c r="A103" s="299"/>
      <c r="B103" s="1070" t="s">
        <v>1347</v>
      </c>
      <c r="C103" s="1072"/>
      <c r="D103" s="515" t="s">
        <v>191</v>
      </c>
      <c r="E103" s="525"/>
      <c r="F103" s="525"/>
      <c r="G103" s="525"/>
      <c r="H103" s="516"/>
      <c r="I103" s="1103" t="s">
        <v>951</v>
      </c>
      <c r="J103" s="1104"/>
      <c r="K103" s="1104"/>
      <c r="L103" s="1104"/>
      <c r="M103" s="1104"/>
      <c r="N103" s="1104"/>
      <c r="O103" s="1104"/>
      <c r="P103" s="1104"/>
      <c r="Q103" s="1104"/>
      <c r="R103" s="1104"/>
      <c r="S103" s="1105"/>
      <c r="T103" s="1023" t="s">
        <v>952</v>
      </c>
      <c r="U103" s="1024"/>
      <c r="V103" s="1024"/>
      <c r="W103" s="1024"/>
      <c r="X103" s="1024"/>
      <c r="Y103" s="1024"/>
      <c r="Z103" s="1025"/>
      <c r="AA103" s="1026"/>
      <c r="AB103" s="1027"/>
      <c r="AC103" s="1027"/>
      <c r="AD103" s="1027"/>
      <c r="AE103" s="1027"/>
      <c r="AF103" s="1028"/>
      <c r="AG103" s="1029" t="s">
        <v>953</v>
      </c>
      <c r="AH103" s="1030"/>
      <c r="AI103" s="1030"/>
      <c r="AJ103" s="1030"/>
      <c r="AK103" s="1030"/>
      <c r="AL103" s="1030"/>
      <c r="AM103" s="1030"/>
      <c r="AN103" s="1030"/>
      <c r="AO103" s="1030"/>
      <c r="AP103" s="1031"/>
      <c r="AQ103" s="753">
        <f>IF(AA103*40%&gt;720000,720000,(AA103*40%))</f>
        <v>0</v>
      </c>
      <c r="AR103" s="754"/>
      <c r="AS103" s="754"/>
      <c r="AT103" s="754"/>
      <c r="AU103" s="755"/>
    </row>
    <row r="104" spans="1:47" ht="20.25" customHeight="1">
      <c r="A104" s="299"/>
      <c r="B104" s="1083"/>
      <c r="C104" s="1085"/>
      <c r="D104" s="1154"/>
      <c r="E104" s="1155"/>
      <c r="F104" s="1155"/>
      <c r="G104" s="1155"/>
      <c r="H104" s="1156"/>
      <c r="I104" s="1103" t="s">
        <v>954</v>
      </c>
      <c r="J104" s="1104"/>
      <c r="K104" s="1104"/>
      <c r="L104" s="1104"/>
      <c r="M104" s="1104"/>
      <c r="N104" s="1104"/>
      <c r="O104" s="1104"/>
      <c r="P104" s="1104"/>
      <c r="Q104" s="1104"/>
      <c r="R104" s="1104"/>
      <c r="S104" s="1105"/>
      <c r="T104" s="1023" t="s">
        <v>952</v>
      </c>
      <c r="U104" s="1024"/>
      <c r="V104" s="1024"/>
      <c r="W104" s="1024"/>
      <c r="X104" s="1024"/>
      <c r="Y104" s="1024"/>
      <c r="Z104" s="1025"/>
      <c r="AA104" s="1026"/>
      <c r="AB104" s="1027"/>
      <c r="AC104" s="1027"/>
      <c r="AD104" s="1027"/>
      <c r="AE104" s="1027"/>
      <c r="AF104" s="1028"/>
      <c r="AG104" s="1029" t="s">
        <v>937</v>
      </c>
      <c r="AH104" s="1030"/>
      <c r="AI104" s="1030"/>
      <c r="AJ104" s="1030"/>
      <c r="AK104" s="1030"/>
      <c r="AL104" s="1030"/>
      <c r="AM104" s="1030"/>
      <c r="AN104" s="1030"/>
      <c r="AO104" s="1030"/>
      <c r="AP104" s="1031"/>
      <c r="AQ104" s="753"/>
      <c r="AR104" s="754"/>
      <c r="AS104" s="754"/>
      <c r="AT104" s="754"/>
      <c r="AU104" s="755"/>
    </row>
    <row r="105" spans="1:47" ht="20.25" customHeight="1">
      <c r="A105" s="299"/>
      <c r="B105" s="1083"/>
      <c r="C105" s="1085"/>
      <c r="D105" s="517"/>
      <c r="E105" s="1157"/>
      <c r="F105" s="1157"/>
      <c r="G105" s="1157"/>
      <c r="H105" s="518"/>
      <c r="I105" s="1256" t="s">
        <v>955</v>
      </c>
      <c r="J105" s="1257"/>
      <c r="K105" s="1257"/>
      <c r="L105" s="1257"/>
      <c r="M105" s="1257"/>
      <c r="N105" s="1257"/>
      <c r="O105" s="1257"/>
      <c r="P105" s="1257"/>
      <c r="Q105" s="1257"/>
      <c r="R105" s="1257"/>
      <c r="S105" s="1258"/>
      <c r="T105" s="1097"/>
      <c r="U105" s="1098"/>
      <c r="V105" s="1098"/>
      <c r="W105" s="1098"/>
      <c r="X105" s="1098"/>
      <c r="Y105" s="1098"/>
      <c r="Z105" s="1099"/>
      <c r="AA105" s="1100"/>
      <c r="AB105" s="1101"/>
      <c r="AC105" s="1101"/>
      <c r="AD105" s="1101"/>
      <c r="AE105" s="1101"/>
      <c r="AF105" s="1102"/>
      <c r="AG105" s="1055"/>
      <c r="AH105" s="1056"/>
      <c r="AI105" s="1056"/>
      <c r="AJ105" s="1056"/>
      <c r="AK105" s="1056"/>
      <c r="AL105" s="1056"/>
      <c r="AM105" s="1056"/>
      <c r="AN105" s="1056"/>
      <c r="AO105" s="1056"/>
      <c r="AP105" s="1057"/>
      <c r="AQ105" s="1047">
        <f>SUM(AQ103:AU104)</f>
        <v>0</v>
      </c>
      <c r="AR105" s="1048"/>
      <c r="AS105" s="1048"/>
      <c r="AT105" s="1048"/>
      <c r="AU105" s="1049"/>
    </row>
    <row r="106" spans="1:47" ht="20.25" customHeight="1">
      <c r="A106" s="299"/>
      <c r="B106" s="1083"/>
      <c r="C106" s="1085"/>
      <c r="D106" s="675" t="s">
        <v>828</v>
      </c>
      <c r="E106" s="675"/>
      <c r="F106" s="675"/>
      <c r="G106" s="675"/>
      <c r="H106" s="675"/>
      <c r="I106" s="675"/>
      <c r="J106" s="675"/>
      <c r="K106" s="675"/>
      <c r="L106" s="675"/>
      <c r="M106" s="675"/>
      <c r="N106" s="675"/>
      <c r="O106" s="675"/>
      <c r="P106" s="675"/>
      <c r="Q106" s="675"/>
      <c r="R106" s="675"/>
      <c r="S106" s="675"/>
      <c r="T106" s="1023" t="s">
        <v>1082</v>
      </c>
      <c r="U106" s="1024"/>
      <c r="V106" s="1024"/>
      <c r="W106" s="1024"/>
      <c r="X106" s="1024"/>
      <c r="Y106" s="1024"/>
      <c r="Z106" s="1025"/>
      <c r="AA106" s="1026"/>
      <c r="AB106" s="1027"/>
      <c r="AC106" s="1027"/>
      <c r="AD106" s="1027"/>
      <c r="AE106" s="1027"/>
      <c r="AF106" s="1028"/>
      <c r="AG106" s="1029" t="s">
        <v>937</v>
      </c>
      <c r="AH106" s="1030"/>
      <c r="AI106" s="1030"/>
      <c r="AJ106" s="1030"/>
      <c r="AK106" s="1030"/>
      <c r="AL106" s="1030"/>
      <c r="AM106" s="1030"/>
      <c r="AN106" s="1030"/>
      <c r="AO106" s="1030"/>
      <c r="AP106" s="1031"/>
      <c r="AQ106" s="753"/>
      <c r="AR106" s="754"/>
      <c r="AS106" s="754"/>
      <c r="AT106" s="754"/>
      <c r="AU106" s="755"/>
    </row>
    <row r="107" spans="1:47" ht="20.25" customHeight="1">
      <c r="A107" s="299"/>
      <c r="B107" s="1083"/>
      <c r="C107" s="1085"/>
      <c r="D107" s="675" t="s">
        <v>1329</v>
      </c>
      <c r="E107" s="675"/>
      <c r="F107" s="675"/>
      <c r="G107" s="675"/>
      <c r="H107" s="675"/>
      <c r="I107" s="1103" t="s">
        <v>1083</v>
      </c>
      <c r="J107" s="1104"/>
      <c r="K107" s="1104"/>
      <c r="L107" s="1104"/>
      <c r="M107" s="1104"/>
      <c r="N107" s="1104"/>
      <c r="O107" s="1104"/>
      <c r="P107" s="1104"/>
      <c r="Q107" s="1104"/>
      <c r="R107" s="1104"/>
      <c r="S107" s="1105"/>
      <c r="T107" s="1023" t="s">
        <v>1084</v>
      </c>
      <c r="U107" s="1024"/>
      <c r="V107" s="1024"/>
      <c r="W107" s="1024"/>
      <c r="X107" s="1024"/>
      <c r="Y107" s="1024"/>
      <c r="Z107" s="1025"/>
      <c r="AA107" s="1026"/>
      <c r="AB107" s="1027"/>
      <c r="AC107" s="1027"/>
      <c r="AD107" s="1027"/>
      <c r="AE107" s="1027"/>
      <c r="AF107" s="1028"/>
      <c r="AG107" s="1029" t="s">
        <v>937</v>
      </c>
      <c r="AH107" s="1030"/>
      <c r="AI107" s="1030"/>
      <c r="AJ107" s="1030"/>
      <c r="AK107" s="1030"/>
      <c r="AL107" s="1030"/>
      <c r="AM107" s="1030"/>
      <c r="AN107" s="1030"/>
      <c r="AO107" s="1030"/>
      <c r="AP107" s="1031"/>
      <c r="AQ107" s="753"/>
      <c r="AR107" s="754"/>
      <c r="AS107" s="754"/>
      <c r="AT107" s="754"/>
      <c r="AU107" s="755"/>
    </row>
    <row r="108" spans="1:47" ht="20.25" customHeight="1">
      <c r="A108" s="299"/>
      <c r="B108" s="1083"/>
      <c r="C108" s="1085"/>
      <c r="D108" s="675"/>
      <c r="E108" s="675"/>
      <c r="F108" s="675"/>
      <c r="G108" s="675"/>
      <c r="H108" s="675"/>
      <c r="I108" s="1103" t="s">
        <v>1085</v>
      </c>
      <c r="J108" s="1104"/>
      <c r="K108" s="1104"/>
      <c r="L108" s="1104"/>
      <c r="M108" s="1104"/>
      <c r="N108" s="1104"/>
      <c r="O108" s="1104"/>
      <c r="P108" s="1104"/>
      <c r="Q108" s="1104"/>
      <c r="R108" s="1104"/>
      <c r="S108" s="1105"/>
      <c r="T108" s="1023" t="s">
        <v>1084</v>
      </c>
      <c r="U108" s="1024"/>
      <c r="V108" s="1024"/>
      <c r="W108" s="1024"/>
      <c r="X108" s="1024"/>
      <c r="Y108" s="1024"/>
      <c r="Z108" s="1025"/>
      <c r="AA108" s="1026"/>
      <c r="AB108" s="1027"/>
      <c r="AC108" s="1027"/>
      <c r="AD108" s="1027"/>
      <c r="AE108" s="1027"/>
      <c r="AF108" s="1028"/>
      <c r="AG108" s="1029" t="s">
        <v>937</v>
      </c>
      <c r="AH108" s="1030"/>
      <c r="AI108" s="1030"/>
      <c r="AJ108" s="1030"/>
      <c r="AK108" s="1030"/>
      <c r="AL108" s="1030"/>
      <c r="AM108" s="1030"/>
      <c r="AN108" s="1030"/>
      <c r="AO108" s="1030"/>
      <c r="AP108" s="1031"/>
      <c r="AQ108" s="753"/>
      <c r="AR108" s="754"/>
      <c r="AS108" s="754"/>
      <c r="AT108" s="754"/>
      <c r="AU108" s="755"/>
    </row>
    <row r="109" spans="1:47" ht="20.25" customHeight="1">
      <c r="A109" s="299"/>
      <c r="B109" s="1083"/>
      <c r="C109" s="1085"/>
      <c r="D109" s="675"/>
      <c r="E109" s="675"/>
      <c r="F109" s="675"/>
      <c r="G109" s="675"/>
      <c r="H109" s="675"/>
      <c r="I109" s="1103" t="s">
        <v>1086</v>
      </c>
      <c r="J109" s="1104"/>
      <c r="K109" s="1104"/>
      <c r="L109" s="1104"/>
      <c r="M109" s="1104"/>
      <c r="N109" s="1104"/>
      <c r="O109" s="1104"/>
      <c r="P109" s="1104"/>
      <c r="Q109" s="1104"/>
      <c r="R109" s="1104"/>
      <c r="S109" s="1105"/>
      <c r="T109" s="1023" t="s">
        <v>1084</v>
      </c>
      <c r="U109" s="1024"/>
      <c r="V109" s="1024"/>
      <c r="W109" s="1024"/>
      <c r="X109" s="1024"/>
      <c r="Y109" s="1024"/>
      <c r="Z109" s="1025"/>
      <c r="AA109" s="1026"/>
      <c r="AB109" s="1027"/>
      <c r="AC109" s="1027"/>
      <c r="AD109" s="1027"/>
      <c r="AE109" s="1027"/>
      <c r="AF109" s="1028"/>
      <c r="AG109" s="1029" t="s">
        <v>937</v>
      </c>
      <c r="AH109" s="1030"/>
      <c r="AI109" s="1030"/>
      <c r="AJ109" s="1030"/>
      <c r="AK109" s="1030"/>
      <c r="AL109" s="1030"/>
      <c r="AM109" s="1030"/>
      <c r="AN109" s="1030"/>
      <c r="AO109" s="1030"/>
      <c r="AP109" s="1031"/>
      <c r="AQ109" s="753"/>
      <c r="AR109" s="754"/>
      <c r="AS109" s="754"/>
      <c r="AT109" s="754"/>
      <c r="AU109" s="755"/>
    </row>
    <row r="110" spans="1:47" ht="20.25" customHeight="1">
      <c r="A110" s="299"/>
      <c r="B110" s="1083"/>
      <c r="C110" s="1085"/>
      <c r="D110" s="675"/>
      <c r="E110" s="675"/>
      <c r="F110" s="675"/>
      <c r="G110" s="675"/>
      <c r="H110" s="675"/>
      <c r="I110" s="1103" t="s">
        <v>1087</v>
      </c>
      <c r="J110" s="1104"/>
      <c r="K110" s="1104"/>
      <c r="L110" s="1104"/>
      <c r="M110" s="1104"/>
      <c r="N110" s="1104"/>
      <c r="O110" s="1104"/>
      <c r="P110" s="1104"/>
      <c r="Q110" s="1104"/>
      <c r="R110" s="1104"/>
      <c r="S110" s="1105"/>
      <c r="T110" s="1023" t="s">
        <v>1084</v>
      </c>
      <c r="U110" s="1024"/>
      <c r="V110" s="1024"/>
      <c r="W110" s="1024"/>
      <c r="X110" s="1024"/>
      <c r="Y110" s="1024"/>
      <c r="Z110" s="1025"/>
      <c r="AA110" s="1026"/>
      <c r="AB110" s="1027"/>
      <c r="AC110" s="1027"/>
      <c r="AD110" s="1027"/>
      <c r="AE110" s="1027"/>
      <c r="AF110" s="1028"/>
      <c r="AG110" s="1029" t="s">
        <v>937</v>
      </c>
      <c r="AH110" s="1030"/>
      <c r="AI110" s="1030"/>
      <c r="AJ110" s="1030"/>
      <c r="AK110" s="1030"/>
      <c r="AL110" s="1030"/>
      <c r="AM110" s="1030"/>
      <c r="AN110" s="1030"/>
      <c r="AO110" s="1030"/>
      <c r="AP110" s="1031"/>
      <c r="AQ110" s="753"/>
      <c r="AR110" s="754"/>
      <c r="AS110" s="754"/>
      <c r="AT110" s="754"/>
      <c r="AU110" s="755"/>
    </row>
    <row r="111" spans="1:47" ht="20.25" customHeight="1">
      <c r="A111" s="299"/>
      <c r="B111" s="1083"/>
      <c r="C111" s="1085"/>
      <c r="D111" s="675"/>
      <c r="E111" s="675"/>
      <c r="F111" s="675"/>
      <c r="G111" s="675"/>
      <c r="H111" s="675"/>
      <c r="I111" s="1103" t="s">
        <v>1088</v>
      </c>
      <c r="J111" s="1104"/>
      <c r="K111" s="1104"/>
      <c r="L111" s="1104"/>
      <c r="M111" s="1104"/>
      <c r="N111" s="1104"/>
      <c r="O111" s="1104"/>
      <c r="P111" s="1104"/>
      <c r="Q111" s="1104"/>
      <c r="R111" s="1104"/>
      <c r="S111" s="1105"/>
      <c r="T111" s="1097"/>
      <c r="U111" s="1098"/>
      <c r="V111" s="1098"/>
      <c r="W111" s="1098"/>
      <c r="X111" s="1098"/>
      <c r="Y111" s="1098"/>
      <c r="Z111" s="1099"/>
      <c r="AA111" s="1261">
        <f>SUM(AA107:AF110)</f>
        <v>0</v>
      </c>
      <c r="AB111" s="1262"/>
      <c r="AC111" s="1262"/>
      <c r="AD111" s="1262"/>
      <c r="AE111" s="1262"/>
      <c r="AF111" s="1263"/>
      <c r="AG111" s="1055"/>
      <c r="AH111" s="1056"/>
      <c r="AI111" s="1056"/>
      <c r="AJ111" s="1056"/>
      <c r="AK111" s="1056"/>
      <c r="AL111" s="1056"/>
      <c r="AM111" s="1056"/>
      <c r="AN111" s="1056"/>
      <c r="AO111" s="1056"/>
      <c r="AP111" s="1057"/>
      <c r="AQ111" s="1265">
        <f>SUM(AQ107:AU110)</f>
        <v>0</v>
      </c>
      <c r="AR111" s="1266"/>
      <c r="AS111" s="1266"/>
      <c r="AT111" s="1266"/>
      <c r="AU111" s="1267"/>
    </row>
    <row r="112" spans="1:47" ht="20.25" customHeight="1">
      <c r="A112" s="299"/>
      <c r="B112" s="1083"/>
      <c r="C112" s="1085"/>
      <c r="D112" s="675" t="s">
        <v>956</v>
      </c>
      <c r="E112" s="675"/>
      <c r="F112" s="675"/>
      <c r="G112" s="675"/>
      <c r="H112" s="675"/>
      <c r="I112" s="1149" t="s">
        <v>1426</v>
      </c>
      <c r="J112" s="1054"/>
      <c r="K112" s="1054"/>
      <c r="L112" s="1054"/>
      <c r="M112" s="1054"/>
      <c r="N112" s="1054"/>
      <c r="O112" s="1054"/>
      <c r="P112" s="1054"/>
      <c r="Q112" s="1054"/>
      <c r="R112" s="1054"/>
      <c r="S112" s="1082"/>
      <c r="T112" s="1023" t="s">
        <v>1089</v>
      </c>
      <c r="U112" s="1024"/>
      <c r="V112" s="1024"/>
      <c r="W112" s="1024"/>
      <c r="X112" s="1024"/>
      <c r="Y112" s="1024"/>
      <c r="Z112" s="1025"/>
      <c r="AA112" s="1026"/>
      <c r="AB112" s="1027"/>
      <c r="AC112" s="1027"/>
      <c r="AD112" s="1027"/>
      <c r="AE112" s="1027"/>
      <c r="AF112" s="1028"/>
      <c r="AG112" s="1029" t="s">
        <v>937</v>
      </c>
      <c r="AH112" s="1030"/>
      <c r="AI112" s="1030"/>
      <c r="AJ112" s="1030"/>
      <c r="AK112" s="1030"/>
      <c r="AL112" s="1030"/>
      <c r="AM112" s="1030"/>
      <c r="AN112" s="1030"/>
      <c r="AO112" s="1030"/>
      <c r="AP112" s="1031"/>
      <c r="AQ112" s="753"/>
      <c r="AR112" s="754"/>
      <c r="AS112" s="754"/>
      <c r="AT112" s="754"/>
      <c r="AU112" s="755"/>
    </row>
    <row r="113" spans="1:47" ht="20.25" customHeight="1">
      <c r="A113" s="299"/>
      <c r="B113" s="1083"/>
      <c r="C113" s="1085"/>
      <c r="D113" s="675"/>
      <c r="E113" s="675"/>
      <c r="F113" s="675"/>
      <c r="G113" s="675"/>
      <c r="H113" s="675"/>
      <c r="I113" s="1149" t="s">
        <v>1427</v>
      </c>
      <c r="J113" s="1054"/>
      <c r="K113" s="1054"/>
      <c r="L113" s="1054"/>
      <c r="M113" s="1054"/>
      <c r="N113" s="1054"/>
      <c r="O113" s="1054"/>
      <c r="P113" s="1054"/>
      <c r="Q113" s="1054"/>
      <c r="R113" s="1054"/>
      <c r="S113" s="1082"/>
      <c r="T113" s="1023" t="s">
        <v>1089</v>
      </c>
      <c r="U113" s="1024"/>
      <c r="V113" s="1024"/>
      <c r="W113" s="1024"/>
      <c r="X113" s="1024"/>
      <c r="Y113" s="1024"/>
      <c r="Z113" s="1025"/>
      <c r="AA113" s="1026"/>
      <c r="AB113" s="1027"/>
      <c r="AC113" s="1027"/>
      <c r="AD113" s="1027"/>
      <c r="AE113" s="1027"/>
      <c r="AF113" s="1028"/>
      <c r="AG113" s="1029" t="s">
        <v>937</v>
      </c>
      <c r="AH113" s="1030"/>
      <c r="AI113" s="1030"/>
      <c r="AJ113" s="1030"/>
      <c r="AK113" s="1030"/>
      <c r="AL113" s="1030"/>
      <c r="AM113" s="1030"/>
      <c r="AN113" s="1030"/>
      <c r="AO113" s="1030"/>
      <c r="AP113" s="1031"/>
      <c r="AQ113" s="753"/>
      <c r="AR113" s="754"/>
      <c r="AS113" s="754"/>
      <c r="AT113" s="754"/>
      <c r="AU113" s="755"/>
    </row>
    <row r="114" spans="1:47" ht="20.25" customHeight="1">
      <c r="A114" s="299"/>
      <c r="B114" s="1083"/>
      <c r="C114" s="1085"/>
      <c r="D114" s="675"/>
      <c r="E114" s="675"/>
      <c r="F114" s="675"/>
      <c r="G114" s="675"/>
      <c r="H114" s="675"/>
      <c r="I114" s="1149" t="s">
        <v>1090</v>
      </c>
      <c r="J114" s="1054"/>
      <c r="K114" s="1054"/>
      <c r="L114" s="1054"/>
      <c r="M114" s="1054"/>
      <c r="N114" s="1054"/>
      <c r="O114" s="1054"/>
      <c r="P114" s="1054"/>
      <c r="Q114" s="1054"/>
      <c r="R114" s="1054"/>
      <c r="S114" s="1082"/>
      <c r="T114" s="1097"/>
      <c r="U114" s="1098"/>
      <c r="V114" s="1098"/>
      <c r="W114" s="1098"/>
      <c r="X114" s="1098"/>
      <c r="Y114" s="1098"/>
      <c r="Z114" s="1099"/>
      <c r="AA114" s="1026">
        <f>SUM(AA112:AF113)</f>
        <v>0</v>
      </c>
      <c r="AB114" s="1027"/>
      <c r="AC114" s="1027"/>
      <c r="AD114" s="1027"/>
      <c r="AE114" s="1027"/>
      <c r="AF114" s="1028"/>
      <c r="AG114" s="1055"/>
      <c r="AH114" s="1056"/>
      <c r="AI114" s="1056"/>
      <c r="AJ114" s="1056"/>
      <c r="AK114" s="1056"/>
      <c r="AL114" s="1056"/>
      <c r="AM114" s="1056"/>
      <c r="AN114" s="1056"/>
      <c r="AO114" s="1056"/>
      <c r="AP114" s="1057"/>
      <c r="AQ114" s="1008">
        <f>SUM(AQ112:AU113)</f>
        <v>0</v>
      </c>
      <c r="AR114" s="1009"/>
      <c r="AS114" s="1009"/>
      <c r="AT114" s="1009"/>
      <c r="AU114" s="1010"/>
    </row>
    <row r="115" spans="1:47" ht="18.75" customHeight="1">
      <c r="A115" s="299"/>
      <c r="B115" s="1083"/>
      <c r="C115" s="1085"/>
      <c r="D115" s="675" t="s">
        <v>829</v>
      </c>
      <c r="E115" s="675"/>
      <c r="F115" s="675"/>
      <c r="G115" s="675"/>
      <c r="H115" s="675"/>
      <c r="I115" s="1112" t="s">
        <v>1333</v>
      </c>
      <c r="J115" s="1113"/>
      <c r="K115" s="1113"/>
      <c r="L115" s="1113"/>
      <c r="M115" s="1113"/>
      <c r="N115" s="1113"/>
      <c r="O115" s="1113"/>
      <c r="P115" s="1113"/>
      <c r="Q115" s="1113"/>
      <c r="R115" s="1113"/>
      <c r="S115" s="1114"/>
      <c r="T115" s="1023" t="s">
        <v>957</v>
      </c>
      <c r="U115" s="1024"/>
      <c r="V115" s="1024"/>
      <c r="W115" s="1024"/>
      <c r="X115" s="1024"/>
      <c r="Y115" s="1024"/>
      <c r="Z115" s="1025"/>
      <c r="AA115" s="1026">
        <f>(AJ14+AJ16)</f>
        <v>0</v>
      </c>
      <c r="AB115" s="1027"/>
      <c r="AC115" s="1027"/>
      <c r="AD115" s="1027"/>
      <c r="AE115" s="1027"/>
      <c r="AF115" s="1028"/>
      <c r="AG115" s="1055"/>
      <c r="AH115" s="1056"/>
      <c r="AI115" s="1056"/>
      <c r="AJ115" s="1056"/>
      <c r="AK115" s="1056"/>
      <c r="AL115" s="1056"/>
      <c r="AM115" s="1056"/>
      <c r="AN115" s="1056"/>
      <c r="AO115" s="1056"/>
      <c r="AP115" s="1057"/>
      <c r="AQ115" s="1106"/>
      <c r="AR115" s="1107"/>
      <c r="AS115" s="1107"/>
      <c r="AT115" s="1107"/>
      <c r="AU115" s="1108"/>
    </row>
    <row r="116" spans="1:47" ht="18.75" customHeight="1">
      <c r="A116" s="299"/>
      <c r="B116" s="1083"/>
      <c r="C116" s="1085"/>
      <c r="D116" s="675"/>
      <c r="E116" s="675"/>
      <c r="F116" s="675"/>
      <c r="G116" s="675"/>
      <c r="H116" s="675"/>
      <c r="I116" s="1109" t="s">
        <v>1332</v>
      </c>
      <c r="J116" s="1110"/>
      <c r="K116" s="1110"/>
      <c r="L116" s="1110"/>
      <c r="M116" s="1110"/>
      <c r="N116" s="1110"/>
      <c r="O116" s="1110"/>
      <c r="P116" s="1110"/>
      <c r="Q116" s="1110"/>
      <c r="R116" s="1110"/>
      <c r="S116" s="1111"/>
      <c r="T116" s="1023" t="s">
        <v>957</v>
      </c>
      <c r="U116" s="1024"/>
      <c r="V116" s="1024"/>
      <c r="W116" s="1024"/>
      <c r="X116" s="1024"/>
      <c r="Y116" s="1024"/>
      <c r="Z116" s="1025"/>
      <c r="AA116" s="1026">
        <f>AO14</f>
        <v>0</v>
      </c>
      <c r="AB116" s="1027"/>
      <c r="AC116" s="1027"/>
      <c r="AD116" s="1027"/>
      <c r="AE116" s="1027"/>
      <c r="AF116" s="1028"/>
      <c r="AG116" s="1055"/>
      <c r="AH116" s="1056"/>
      <c r="AI116" s="1056"/>
      <c r="AJ116" s="1056"/>
      <c r="AK116" s="1056"/>
      <c r="AL116" s="1056"/>
      <c r="AM116" s="1056"/>
      <c r="AN116" s="1056"/>
      <c r="AO116" s="1056"/>
      <c r="AP116" s="1057"/>
      <c r="AQ116" s="1106"/>
      <c r="AR116" s="1107"/>
      <c r="AS116" s="1107"/>
      <c r="AT116" s="1107"/>
      <c r="AU116" s="1108"/>
    </row>
    <row r="117" spans="1:47" ht="18.75" customHeight="1">
      <c r="A117" s="299"/>
      <c r="B117" s="1083"/>
      <c r="C117" s="1085"/>
      <c r="D117" s="675"/>
      <c r="E117" s="675"/>
      <c r="F117" s="675"/>
      <c r="G117" s="675"/>
      <c r="H117" s="675"/>
      <c r="I117" s="1112" t="s">
        <v>1330</v>
      </c>
      <c r="J117" s="1113"/>
      <c r="K117" s="1113"/>
      <c r="L117" s="1113"/>
      <c r="M117" s="1113"/>
      <c r="N117" s="1113"/>
      <c r="O117" s="1113"/>
      <c r="P117" s="1113"/>
      <c r="Q117" s="1113"/>
      <c r="R117" s="1113"/>
      <c r="S117" s="1114"/>
      <c r="T117" s="1023" t="s">
        <v>1091</v>
      </c>
      <c r="U117" s="1024"/>
      <c r="V117" s="1024"/>
      <c r="W117" s="1024"/>
      <c r="X117" s="1024"/>
      <c r="Y117" s="1024"/>
      <c r="Z117" s="1025"/>
      <c r="AA117" s="1026">
        <f>AN14+AN16</f>
        <v>0</v>
      </c>
      <c r="AB117" s="1027"/>
      <c r="AC117" s="1027"/>
      <c r="AD117" s="1027"/>
      <c r="AE117" s="1027"/>
      <c r="AF117" s="1028"/>
      <c r="AG117" s="1055"/>
      <c r="AH117" s="1056"/>
      <c r="AI117" s="1056"/>
      <c r="AJ117" s="1056"/>
      <c r="AK117" s="1056"/>
      <c r="AL117" s="1056"/>
      <c r="AM117" s="1056"/>
      <c r="AN117" s="1056"/>
      <c r="AO117" s="1056"/>
      <c r="AP117" s="1057"/>
      <c r="AQ117" s="1106"/>
      <c r="AR117" s="1107"/>
      <c r="AS117" s="1107"/>
      <c r="AT117" s="1107"/>
      <c r="AU117" s="1108"/>
    </row>
    <row r="118" spans="1:47" ht="18.75" customHeight="1">
      <c r="A118" s="299"/>
      <c r="B118" s="1083"/>
      <c r="C118" s="1085"/>
      <c r="D118" s="675"/>
      <c r="E118" s="675"/>
      <c r="F118" s="675"/>
      <c r="G118" s="675"/>
      <c r="H118" s="675"/>
      <c r="I118" s="1112" t="s">
        <v>1331</v>
      </c>
      <c r="J118" s="1113"/>
      <c r="K118" s="1113"/>
      <c r="L118" s="1113"/>
      <c r="M118" s="1113"/>
      <c r="N118" s="1113"/>
      <c r="O118" s="1113"/>
      <c r="P118" s="1113"/>
      <c r="Q118" s="1113"/>
      <c r="R118" s="1113"/>
      <c r="S118" s="1114"/>
      <c r="T118" s="1023" t="s">
        <v>1091</v>
      </c>
      <c r="U118" s="1024"/>
      <c r="V118" s="1024"/>
      <c r="W118" s="1024"/>
      <c r="X118" s="1024"/>
      <c r="Y118" s="1024"/>
      <c r="Z118" s="1025"/>
      <c r="AA118" s="1026">
        <f>AL14+AL16</f>
        <v>0</v>
      </c>
      <c r="AB118" s="1027"/>
      <c r="AC118" s="1027"/>
      <c r="AD118" s="1027"/>
      <c r="AE118" s="1027"/>
      <c r="AF118" s="1028"/>
      <c r="AG118" s="1055"/>
      <c r="AH118" s="1056"/>
      <c r="AI118" s="1056"/>
      <c r="AJ118" s="1056"/>
      <c r="AK118" s="1056"/>
      <c r="AL118" s="1056"/>
      <c r="AM118" s="1056"/>
      <c r="AN118" s="1056"/>
      <c r="AO118" s="1056"/>
      <c r="AP118" s="1057"/>
      <c r="AQ118" s="1106"/>
      <c r="AR118" s="1107"/>
      <c r="AS118" s="1107"/>
      <c r="AT118" s="1107"/>
      <c r="AU118" s="1108"/>
    </row>
    <row r="119" spans="1:47" ht="18.75" customHeight="1">
      <c r="A119" s="299"/>
      <c r="B119" s="1083"/>
      <c r="C119" s="1085"/>
      <c r="D119" s="675"/>
      <c r="E119" s="675"/>
      <c r="F119" s="675"/>
      <c r="G119" s="675"/>
      <c r="H119" s="675"/>
      <c r="I119" s="1112" t="s">
        <v>1334</v>
      </c>
      <c r="J119" s="1113"/>
      <c r="K119" s="1113"/>
      <c r="L119" s="1113"/>
      <c r="M119" s="1113"/>
      <c r="N119" s="1113"/>
      <c r="O119" s="1113"/>
      <c r="P119" s="1113"/>
      <c r="Q119" s="1113"/>
      <c r="R119" s="1113"/>
      <c r="S119" s="1114"/>
      <c r="T119" s="1023" t="s">
        <v>1091</v>
      </c>
      <c r="U119" s="1024"/>
      <c r="V119" s="1024"/>
      <c r="W119" s="1024"/>
      <c r="X119" s="1024"/>
      <c r="Y119" s="1024"/>
      <c r="Z119" s="1025"/>
      <c r="AA119" s="1026">
        <f>AQ14+AQ16</f>
        <v>0</v>
      </c>
      <c r="AB119" s="1027"/>
      <c r="AC119" s="1027"/>
      <c r="AD119" s="1027"/>
      <c r="AE119" s="1027"/>
      <c r="AF119" s="1028"/>
      <c r="AG119" s="1055"/>
      <c r="AH119" s="1056"/>
      <c r="AI119" s="1056"/>
      <c r="AJ119" s="1056"/>
      <c r="AK119" s="1056"/>
      <c r="AL119" s="1056"/>
      <c r="AM119" s="1056"/>
      <c r="AN119" s="1056"/>
      <c r="AO119" s="1056"/>
      <c r="AP119" s="1057"/>
      <c r="AQ119" s="1106"/>
      <c r="AR119" s="1107"/>
      <c r="AS119" s="1107"/>
      <c r="AT119" s="1107"/>
      <c r="AU119" s="1108"/>
    </row>
    <row r="120" spans="1:47" ht="20.25" customHeight="1">
      <c r="A120" s="299"/>
      <c r="B120" s="1083"/>
      <c r="C120" s="1085"/>
      <c r="D120" s="675"/>
      <c r="E120" s="675"/>
      <c r="F120" s="675"/>
      <c r="G120" s="675"/>
      <c r="H120" s="675"/>
      <c r="I120" s="1149" t="s">
        <v>1092</v>
      </c>
      <c r="J120" s="1054"/>
      <c r="K120" s="1054"/>
      <c r="L120" s="1054"/>
      <c r="M120" s="1054"/>
      <c r="N120" s="1054"/>
      <c r="O120" s="1054"/>
      <c r="P120" s="1054"/>
      <c r="Q120" s="1054"/>
      <c r="R120" s="1054"/>
      <c r="S120" s="1082"/>
      <c r="T120" s="1097"/>
      <c r="U120" s="1098"/>
      <c r="V120" s="1098"/>
      <c r="W120" s="1098"/>
      <c r="X120" s="1098"/>
      <c r="Y120" s="1098"/>
      <c r="Z120" s="1099"/>
      <c r="AA120" s="1115">
        <f>SUM(AA115:AF119)</f>
        <v>0</v>
      </c>
      <c r="AB120" s="1116"/>
      <c r="AC120" s="1116"/>
      <c r="AD120" s="1116"/>
      <c r="AE120" s="1116"/>
      <c r="AF120" s="1117"/>
      <c r="AG120" s="1121"/>
      <c r="AH120" s="1122"/>
      <c r="AI120" s="1122"/>
      <c r="AJ120" s="1122"/>
      <c r="AK120" s="1122"/>
      <c r="AL120" s="1122"/>
      <c r="AM120" s="1122"/>
      <c r="AN120" s="1122"/>
      <c r="AO120" s="1122"/>
      <c r="AP120" s="1123"/>
      <c r="AQ120" s="753"/>
      <c r="AR120" s="754"/>
      <c r="AS120" s="754"/>
      <c r="AT120" s="754"/>
      <c r="AU120" s="755"/>
    </row>
    <row r="121" spans="1:47" ht="20.25" customHeight="1">
      <c r="A121" s="299"/>
      <c r="B121" s="1083"/>
      <c r="C121" s="1085"/>
      <c r="D121" s="675" t="s">
        <v>958</v>
      </c>
      <c r="E121" s="675"/>
      <c r="F121" s="675"/>
      <c r="G121" s="675"/>
      <c r="H121" s="675"/>
      <c r="I121" s="675"/>
      <c r="J121" s="675"/>
      <c r="K121" s="675"/>
      <c r="L121" s="675"/>
      <c r="M121" s="675"/>
      <c r="N121" s="675"/>
      <c r="O121" s="675"/>
      <c r="P121" s="675"/>
      <c r="Q121" s="675"/>
      <c r="R121" s="675"/>
      <c r="S121" s="675"/>
      <c r="T121" s="1023" t="s">
        <v>959</v>
      </c>
      <c r="U121" s="1024"/>
      <c r="V121" s="1024"/>
      <c r="W121" s="1024"/>
      <c r="X121" s="1024"/>
      <c r="Y121" s="1024"/>
      <c r="Z121" s="1025"/>
      <c r="AA121" s="1026"/>
      <c r="AB121" s="1027"/>
      <c r="AC121" s="1027"/>
      <c r="AD121" s="1027"/>
      <c r="AE121" s="1027"/>
      <c r="AF121" s="1028"/>
      <c r="AG121" s="1029" t="s">
        <v>937</v>
      </c>
      <c r="AH121" s="1030"/>
      <c r="AI121" s="1030"/>
      <c r="AJ121" s="1030"/>
      <c r="AK121" s="1030"/>
      <c r="AL121" s="1030"/>
      <c r="AM121" s="1030"/>
      <c r="AN121" s="1030"/>
      <c r="AO121" s="1030"/>
      <c r="AP121" s="1031"/>
      <c r="AQ121" s="753">
        <f>IF(AA121&gt;4000000,4000000,AA121)</f>
        <v>0</v>
      </c>
      <c r="AR121" s="754"/>
      <c r="AS121" s="754"/>
      <c r="AT121" s="754"/>
      <c r="AU121" s="755"/>
    </row>
    <row r="122" spans="1:47" ht="18" customHeight="1">
      <c r="A122" s="299"/>
      <c r="B122" s="1083"/>
      <c r="C122" s="1085"/>
      <c r="D122" s="675" t="s">
        <v>830</v>
      </c>
      <c r="E122" s="675"/>
      <c r="F122" s="675"/>
      <c r="G122" s="675"/>
      <c r="H122" s="675"/>
      <c r="I122" s="675"/>
      <c r="J122" s="675"/>
      <c r="K122" s="675"/>
      <c r="L122" s="675"/>
      <c r="M122" s="675"/>
      <c r="N122" s="675"/>
      <c r="O122" s="675"/>
      <c r="P122" s="675"/>
      <c r="Q122" s="675"/>
      <c r="R122" s="675"/>
      <c r="S122" s="675"/>
      <c r="T122" s="1023" t="s">
        <v>1093</v>
      </c>
      <c r="U122" s="1024"/>
      <c r="V122" s="1024"/>
      <c r="W122" s="1024"/>
      <c r="X122" s="1024"/>
      <c r="Y122" s="1024"/>
      <c r="Z122" s="1025"/>
      <c r="AA122" s="1026"/>
      <c r="AB122" s="1027"/>
      <c r="AC122" s="1027"/>
      <c r="AD122" s="1027"/>
      <c r="AE122" s="1027"/>
      <c r="AF122" s="1028"/>
      <c r="AG122" s="1058" t="s">
        <v>1094</v>
      </c>
      <c r="AH122" s="1059"/>
      <c r="AI122" s="1059"/>
      <c r="AJ122" s="1059"/>
      <c r="AK122" s="1059"/>
      <c r="AL122" s="1059"/>
      <c r="AM122" s="1059"/>
      <c r="AN122" s="1059"/>
      <c r="AO122" s="1059"/>
      <c r="AP122" s="1060"/>
      <c r="AQ122" s="753">
        <f>AA122*0.2</f>
        <v>0</v>
      </c>
      <c r="AR122" s="754"/>
      <c r="AS122" s="754"/>
      <c r="AT122" s="754"/>
      <c r="AU122" s="755"/>
    </row>
    <row r="123" spans="1:47" ht="18" customHeight="1">
      <c r="A123" s="299"/>
      <c r="B123" s="1083"/>
      <c r="C123" s="1085"/>
      <c r="D123" s="675"/>
      <c r="E123" s="675"/>
      <c r="F123" s="675"/>
      <c r="G123" s="675"/>
      <c r="H123" s="675"/>
      <c r="I123" s="675"/>
      <c r="J123" s="675"/>
      <c r="K123" s="675"/>
      <c r="L123" s="675"/>
      <c r="M123" s="675"/>
      <c r="N123" s="675"/>
      <c r="O123" s="675"/>
      <c r="P123" s="675"/>
      <c r="Q123" s="675"/>
      <c r="R123" s="675"/>
      <c r="S123" s="675"/>
      <c r="T123" s="1023" t="s">
        <v>1095</v>
      </c>
      <c r="U123" s="1024"/>
      <c r="V123" s="1024"/>
      <c r="W123" s="1024"/>
      <c r="X123" s="1024"/>
      <c r="Y123" s="1024"/>
      <c r="Z123" s="1025"/>
      <c r="AA123" s="1026"/>
      <c r="AB123" s="1027"/>
      <c r="AC123" s="1027"/>
      <c r="AD123" s="1027"/>
      <c r="AE123" s="1027"/>
      <c r="AF123" s="1028"/>
      <c r="AG123" s="1090"/>
      <c r="AH123" s="1091"/>
      <c r="AI123" s="1091"/>
      <c r="AJ123" s="1091"/>
      <c r="AK123" s="1091"/>
      <c r="AL123" s="1091"/>
      <c r="AM123" s="1091"/>
      <c r="AN123" s="1091"/>
      <c r="AO123" s="1091"/>
      <c r="AP123" s="1092"/>
      <c r="AQ123" s="753">
        <f>AA123*0.1</f>
        <v>0</v>
      </c>
      <c r="AR123" s="754"/>
      <c r="AS123" s="754"/>
      <c r="AT123" s="754"/>
      <c r="AU123" s="755"/>
    </row>
    <row r="124" spans="1:47" ht="18" customHeight="1">
      <c r="A124" s="299"/>
      <c r="B124" s="1083"/>
      <c r="C124" s="1085"/>
      <c r="D124" s="675"/>
      <c r="E124" s="675"/>
      <c r="F124" s="675"/>
      <c r="G124" s="675"/>
      <c r="H124" s="675"/>
      <c r="I124" s="675"/>
      <c r="J124" s="675"/>
      <c r="K124" s="675"/>
      <c r="L124" s="675"/>
      <c r="M124" s="675"/>
      <c r="N124" s="675"/>
      <c r="O124" s="675"/>
      <c r="P124" s="675"/>
      <c r="Q124" s="675"/>
      <c r="R124" s="675"/>
      <c r="S124" s="675"/>
      <c r="T124" s="1023" t="s">
        <v>1096</v>
      </c>
      <c r="U124" s="1024"/>
      <c r="V124" s="1024"/>
      <c r="W124" s="1024"/>
      <c r="X124" s="1024"/>
      <c r="Y124" s="1024"/>
      <c r="Z124" s="1025"/>
      <c r="AA124" s="1026"/>
      <c r="AB124" s="1027"/>
      <c r="AC124" s="1027"/>
      <c r="AD124" s="1027"/>
      <c r="AE124" s="1027"/>
      <c r="AF124" s="1028"/>
      <c r="AG124" s="1061"/>
      <c r="AH124" s="1062"/>
      <c r="AI124" s="1062"/>
      <c r="AJ124" s="1062"/>
      <c r="AK124" s="1062"/>
      <c r="AL124" s="1062"/>
      <c r="AM124" s="1062"/>
      <c r="AN124" s="1062"/>
      <c r="AO124" s="1062"/>
      <c r="AP124" s="1063"/>
      <c r="AQ124" s="753">
        <f>AA124*0.05</f>
        <v>0</v>
      </c>
      <c r="AR124" s="754"/>
      <c r="AS124" s="754"/>
      <c r="AT124" s="754"/>
      <c r="AU124" s="755"/>
    </row>
    <row r="125" spans="1:47" ht="18" customHeight="1">
      <c r="A125" s="299"/>
      <c r="B125" s="1083"/>
      <c r="C125" s="1085"/>
      <c r="D125" s="675"/>
      <c r="E125" s="675"/>
      <c r="F125" s="675"/>
      <c r="G125" s="675"/>
      <c r="H125" s="675"/>
      <c r="I125" s="675"/>
      <c r="J125" s="675"/>
      <c r="K125" s="675"/>
      <c r="L125" s="675"/>
      <c r="M125" s="675"/>
      <c r="N125" s="675"/>
      <c r="O125" s="675"/>
      <c r="P125" s="675"/>
      <c r="Q125" s="675"/>
      <c r="R125" s="675"/>
      <c r="S125" s="675"/>
      <c r="T125" s="1023" t="s">
        <v>1097</v>
      </c>
      <c r="U125" s="1024"/>
      <c r="V125" s="1024"/>
      <c r="W125" s="1024"/>
      <c r="X125" s="1024"/>
      <c r="Y125" s="1024"/>
      <c r="Z125" s="1025"/>
      <c r="AA125" s="1118">
        <f>SUM(AA122:AF124)</f>
        <v>0</v>
      </c>
      <c r="AB125" s="1119"/>
      <c r="AC125" s="1119"/>
      <c r="AD125" s="1119"/>
      <c r="AE125" s="1119"/>
      <c r="AF125" s="1120"/>
      <c r="AG125" s="1017"/>
      <c r="AH125" s="1018"/>
      <c r="AI125" s="1018"/>
      <c r="AJ125" s="1018"/>
      <c r="AK125" s="1018"/>
      <c r="AL125" s="1018"/>
      <c r="AM125" s="1018"/>
      <c r="AN125" s="1018"/>
      <c r="AO125" s="1018"/>
      <c r="AP125" s="1019"/>
      <c r="AQ125" s="1047">
        <f>SUM(AQ122:AU124)</f>
        <v>0</v>
      </c>
      <c r="AR125" s="1048"/>
      <c r="AS125" s="1048"/>
      <c r="AT125" s="1048"/>
      <c r="AU125" s="1049"/>
    </row>
    <row r="126" spans="1:47" ht="18" customHeight="1">
      <c r="A126" s="299"/>
      <c r="B126" s="1083"/>
      <c r="C126" s="1085"/>
      <c r="D126" s="675" t="s">
        <v>831</v>
      </c>
      <c r="E126" s="675"/>
      <c r="F126" s="675"/>
      <c r="G126" s="675"/>
      <c r="H126" s="675"/>
      <c r="I126" s="675"/>
      <c r="J126" s="675"/>
      <c r="K126" s="675"/>
      <c r="L126" s="675"/>
      <c r="M126" s="675"/>
      <c r="N126" s="675"/>
      <c r="O126" s="675"/>
      <c r="P126" s="675"/>
      <c r="Q126" s="675"/>
      <c r="R126" s="675"/>
      <c r="S126" s="675"/>
      <c r="T126" s="1023" t="s">
        <v>1098</v>
      </c>
      <c r="U126" s="1024"/>
      <c r="V126" s="1024"/>
      <c r="W126" s="1024"/>
      <c r="X126" s="1024"/>
      <c r="Y126" s="1024"/>
      <c r="Z126" s="1025"/>
      <c r="AA126" s="812"/>
      <c r="AB126" s="813"/>
      <c r="AC126" s="813"/>
      <c r="AD126" s="813"/>
      <c r="AE126" s="813"/>
      <c r="AF126" s="814"/>
      <c r="AG126" s="1029" t="s">
        <v>937</v>
      </c>
      <c r="AH126" s="1030"/>
      <c r="AI126" s="1030"/>
      <c r="AJ126" s="1030"/>
      <c r="AK126" s="1030"/>
      <c r="AL126" s="1030"/>
      <c r="AM126" s="1030"/>
      <c r="AN126" s="1030"/>
      <c r="AO126" s="1030"/>
      <c r="AP126" s="1031"/>
      <c r="AQ126" s="292"/>
      <c r="AR126" s="293"/>
      <c r="AS126" s="293"/>
      <c r="AT126" s="293"/>
      <c r="AU126" s="294"/>
    </row>
    <row r="127" spans="1:47" ht="18" customHeight="1">
      <c r="A127" s="299"/>
      <c r="B127" s="1073"/>
      <c r="C127" s="1075"/>
      <c r="D127" s="1149" t="s">
        <v>1099</v>
      </c>
      <c r="E127" s="1054"/>
      <c r="F127" s="1054"/>
      <c r="G127" s="1054"/>
      <c r="H127" s="1054"/>
      <c r="I127" s="1054"/>
      <c r="J127" s="1054"/>
      <c r="K127" s="1054"/>
      <c r="L127" s="1054"/>
      <c r="M127" s="1054"/>
      <c r="N127" s="1054"/>
      <c r="O127" s="1054"/>
      <c r="P127" s="1054"/>
      <c r="Q127" s="1054"/>
      <c r="R127" s="1054"/>
      <c r="S127" s="1082"/>
      <c r="T127" s="1149"/>
      <c r="U127" s="1054"/>
      <c r="V127" s="1054"/>
      <c r="W127" s="1054"/>
      <c r="X127" s="1054"/>
      <c r="Y127" s="1054"/>
      <c r="Z127" s="1082"/>
      <c r="AA127" s="1172"/>
      <c r="AB127" s="1173"/>
      <c r="AC127" s="1173"/>
      <c r="AD127" s="1173"/>
      <c r="AE127" s="1173"/>
      <c r="AF127" s="1174"/>
      <c r="AG127" s="1020"/>
      <c r="AH127" s="1021"/>
      <c r="AI127" s="1021"/>
      <c r="AJ127" s="1021"/>
      <c r="AK127" s="1021"/>
      <c r="AL127" s="1021"/>
      <c r="AM127" s="1021"/>
      <c r="AN127" s="1021"/>
      <c r="AO127" s="1021"/>
      <c r="AP127" s="1022"/>
      <c r="AQ127" s="1158"/>
      <c r="AR127" s="1159"/>
      <c r="AS127" s="1159"/>
      <c r="AT127" s="1159"/>
      <c r="AU127" s="1160"/>
    </row>
    <row r="128" spans="1:47" ht="20.25" customHeight="1">
      <c r="A128" s="345"/>
      <c r="B128" s="1070" t="s">
        <v>1346</v>
      </c>
      <c r="C128" s="1072"/>
      <c r="D128" s="1082" t="s">
        <v>960</v>
      </c>
      <c r="E128" s="1168"/>
      <c r="F128" s="1168"/>
      <c r="G128" s="1168"/>
      <c r="H128" s="1168"/>
      <c r="I128" s="1168"/>
      <c r="J128" s="1168"/>
      <c r="K128" s="1168"/>
      <c r="L128" s="1168"/>
      <c r="M128" s="1168"/>
      <c r="N128" s="1168"/>
      <c r="O128" s="1168"/>
      <c r="P128" s="1168"/>
      <c r="Q128" s="1168"/>
      <c r="R128" s="1168"/>
      <c r="S128" s="1168"/>
      <c r="T128" s="1169" t="s">
        <v>1100</v>
      </c>
      <c r="U128" s="1170"/>
      <c r="V128" s="1170"/>
      <c r="W128" s="1170"/>
      <c r="X128" s="1170"/>
      <c r="Y128" s="1170"/>
      <c r="Z128" s="1170"/>
      <c r="AA128" s="1170"/>
      <c r="AB128" s="1170"/>
      <c r="AC128" s="1170"/>
      <c r="AD128" s="1170"/>
      <c r="AE128" s="1170"/>
      <c r="AF128" s="1171"/>
      <c r="AG128" s="1128" t="s">
        <v>961</v>
      </c>
      <c r="AH128" s="1128"/>
      <c r="AI128" s="1128"/>
      <c r="AJ128" s="1128"/>
      <c r="AK128" s="1128"/>
      <c r="AL128" s="1128"/>
      <c r="AM128" s="1128"/>
      <c r="AN128" s="1128"/>
      <c r="AO128" s="1128"/>
      <c r="AP128" s="1128"/>
      <c r="AQ128" s="1165"/>
      <c r="AR128" s="1165"/>
      <c r="AS128" s="1165"/>
      <c r="AT128" s="1165"/>
      <c r="AU128" s="1165"/>
    </row>
    <row r="129" spans="1:47" ht="13.5" customHeight="1">
      <c r="A129" s="345"/>
      <c r="B129" s="1083"/>
      <c r="C129" s="1085"/>
      <c r="D129" s="1071" t="s">
        <v>1335</v>
      </c>
      <c r="E129" s="1072"/>
      <c r="F129" s="1269" t="s">
        <v>1340</v>
      </c>
      <c r="G129" s="1270"/>
      <c r="H129" s="1271"/>
      <c r="I129" s="1168" t="s">
        <v>976</v>
      </c>
      <c r="J129" s="1168"/>
      <c r="K129" s="1168"/>
      <c r="L129" s="1168"/>
      <c r="M129" s="1149" t="s">
        <v>1104</v>
      </c>
      <c r="N129" s="1328"/>
      <c r="O129" s="1328"/>
      <c r="P129" s="1328"/>
      <c r="Q129" s="1328"/>
      <c r="R129" s="1328"/>
      <c r="S129" s="1328"/>
      <c r="T129" s="1328"/>
      <c r="U129" s="1328"/>
      <c r="V129" s="1328"/>
      <c r="W129" s="1328"/>
      <c r="X129" s="1328"/>
      <c r="Y129" s="1328"/>
      <c r="Z129" s="1328"/>
      <c r="AA129" s="1328"/>
      <c r="AB129" s="1328"/>
      <c r="AC129" s="1328"/>
      <c r="AD129" s="1328"/>
      <c r="AE129" s="1328"/>
      <c r="AF129" s="1328"/>
      <c r="AG129" s="1328"/>
      <c r="AH129" s="1328"/>
      <c r="AI129" s="1328"/>
      <c r="AJ129" s="1328"/>
      <c r="AK129" s="1328"/>
      <c r="AL129" s="1328"/>
      <c r="AM129" s="1328"/>
      <c r="AN129" s="1328"/>
      <c r="AO129" s="1328"/>
      <c r="AP129" s="1328"/>
      <c r="AQ129" s="1328"/>
      <c r="AR129" s="1328"/>
      <c r="AS129" s="1328"/>
      <c r="AT129" s="1328"/>
      <c r="AU129" s="1329"/>
    </row>
    <row r="130" spans="1:47" ht="18.75" customHeight="1">
      <c r="A130" s="345"/>
      <c r="B130" s="1083"/>
      <c r="C130" s="1085"/>
      <c r="D130" s="1084"/>
      <c r="E130" s="1085"/>
      <c r="F130" s="1272"/>
      <c r="G130" s="1273"/>
      <c r="H130" s="1274"/>
      <c r="I130" s="1168" t="s">
        <v>977</v>
      </c>
      <c r="J130" s="1168"/>
      <c r="K130" s="1168"/>
      <c r="L130" s="1168"/>
      <c r="M130" s="1168"/>
      <c r="N130" s="1168"/>
      <c r="O130" s="1168"/>
      <c r="P130" s="1168"/>
      <c r="Q130" s="1168"/>
      <c r="R130" s="1168"/>
      <c r="S130" s="1168"/>
      <c r="T130" s="1129"/>
      <c r="U130" s="1129"/>
      <c r="V130" s="1129"/>
      <c r="W130" s="1129"/>
      <c r="X130" s="1129"/>
      <c r="Y130" s="1129"/>
      <c r="Z130" s="1129"/>
      <c r="AA130" s="1168" t="s">
        <v>978</v>
      </c>
      <c r="AB130" s="1168"/>
      <c r="AC130" s="1168"/>
      <c r="AD130" s="1168"/>
      <c r="AE130" s="1168"/>
      <c r="AF130" s="1168"/>
      <c r="AG130" s="1129"/>
      <c r="AH130" s="1129"/>
      <c r="AI130" s="1129"/>
      <c r="AJ130" s="1129"/>
      <c r="AK130" s="1129"/>
      <c r="AL130" s="1129"/>
      <c r="AM130" s="1129"/>
      <c r="AN130" s="1129"/>
      <c r="AO130" s="1129"/>
      <c r="AP130" s="1129"/>
      <c r="AQ130" s="1129"/>
      <c r="AR130" s="1129"/>
      <c r="AS130" s="1129"/>
      <c r="AT130" s="1129"/>
      <c r="AU130" s="1161"/>
    </row>
    <row r="131" spans="1:47" ht="18.75" customHeight="1">
      <c r="A131" s="345"/>
      <c r="B131" s="1083"/>
      <c r="C131" s="1085"/>
      <c r="D131" s="1084"/>
      <c r="E131" s="1085"/>
      <c r="F131" s="1272"/>
      <c r="G131" s="1273"/>
      <c r="H131" s="1274"/>
      <c r="I131" s="1264" t="s">
        <v>1336</v>
      </c>
      <c r="J131" s="1264"/>
      <c r="K131" s="1264"/>
      <c r="L131" s="1264"/>
      <c r="M131" s="1264"/>
      <c r="N131" s="1264"/>
      <c r="O131" s="1264"/>
      <c r="P131" s="1264"/>
      <c r="Q131" s="1264"/>
      <c r="R131" s="1264"/>
      <c r="S131" s="1264"/>
      <c r="T131" s="1168" t="s">
        <v>979</v>
      </c>
      <c r="U131" s="1168"/>
      <c r="V131" s="1168"/>
      <c r="W131" s="1168"/>
      <c r="X131" s="1168"/>
      <c r="Y131" s="1168"/>
      <c r="Z131" s="1168"/>
      <c r="AA131" s="1129"/>
      <c r="AB131" s="1129"/>
      <c r="AC131" s="1129"/>
      <c r="AD131" s="1129"/>
      <c r="AE131" s="1129"/>
      <c r="AF131" s="1129"/>
      <c r="AG131" s="1168" t="s">
        <v>980</v>
      </c>
      <c r="AH131" s="1168"/>
      <c r="AI131" s="1168"/>
      <c r="AJ131" s="1168"/>
      <c r="AK131" s="1168"/>
      <c r="AL131" s="1168"/>
      <c r="AM131" s="1168"/>
      <c r="AN131" s="1168"/>
      <c r="AO131" s="1168"/>
      <c r="AP131" s="1175"/>
      <c r="AQ131" s="1129"/>
      <c r="AR131" s="1129"/>
      <c r="AS131" s="1129"/>
      <c r="AT131" s="1129"/>
      <c r="AU131" s="1161"/>
    </row>
    <row r="132" spans="1:47" ht="24" customHeight="1">
      <c r="A132" s="345"/>
      <c r="B132" s="1083"/>
      <c r="C132" s="1085"/>
      <c r="D132" s="1084"/>
      <c r="E132" s="1085"/>
      <c r="F132" s="1272"/>
      <c r="G132" s="1273"/>
      <c r="H132" s="1274"/>
      <c r="I132" s="1264" t="s">
        <v>1337</v>
      </c>
      <c r="J132" s="1264"/>
      <c r="K132" s="1264"/>
      <c r="L132" s="1264"/>
      <c r="M132" s="1264"/>
      <c r="N132" s="1264"/>
      <c r="O132" s="1264"/>
      <c r="P132" s="1264"/>
      <c r="Q132" s="1264"/>
      <c r="R132" s="1264"/>
      <c r="S132" s="1264"/>
      <c r="T132" s="1168" t="s">
        <v>1341</v>
      </c>
      <c r="U132" s="1168"/>
      <c r="V132" s="1168"/>
      <c r="W132" s="1168"/>
      <c r="X132" s="1168"/>
      <c r="Y132" s="1168"/>
      <c r="Z132" s="1168"/>
      <c r="AA132" s="1129"/>
      <c r="AB132" s="1129"/>
      <c r="AC132" s="1129"/>
      <c r="AD132" s="1129"/>
      <c r="AE132" s="1129"/>
      <c r="AF132" s="1129"/>
      <c r="AG132" s="1168" t="s">
        <v>980</v>
      </c>
      <c r="AH132" s="1168"/>
      <c r="AI132" s="1168"/>
      <c r="AJ132" s="1168"/>
      <c r="AK132" s="1168"/>
      <c r="AL132" s="1168"/>
      <c r="AM132" s="1168"/>
      <c r="AN132" s="1168"/>
      <c r="AO132" s="1168"/>
      <c r="AP132" s="1175"/>
      <c r="AQ132" s="1129"/>
      <c r="AR132" s="1129"/>
      <c r="AS132" s="1129"/>
      <c r="AT132" s="1129"/>
      <c r="AU132" s="1161"/>
    </row>
    <row r="133" spans="1:47" ht="18.75" customHeight="1">
      <c r="A133" s="345"/>
      <c r="B133" s="1083"/>
      <c r="C133" s="1085"/>
      <c r="D133" s="1084"/>
      <c r="E133" s="1085"/>
      <c r="F133" s="1275"/>
      <c r="G133" s="1276"/>
      <c r="H133" s="1277"/>
      <c r="I133" s="1264" t="s">
        <v>1338</v>
      </c>
      <c r="J133" s="1264"/>
      <c r="K133" s="1264"/>
      <c r="L133" s="1264"/>
      <c r="M133" s="1264"/>
      <c r="N133" s="1264"/>
      <c r="O133" s="1264"/>
      <c r="P133" s="1264"/>
      <c r="Q133" s="1264"/>
      <c r="R133" s="1264"/>
      <c r="S133" s="1264"/>
      <c r="T133" s="1168" t="s">
        <v>979</v>
      </c>
      <c r="U133" s="1168"/>
      <c r="V133" s="1168"/>
      <c r="W133" s="1168"/>
      <c r="X133" s="1168"/>
      <c r="Y133" s="1168"/>
      <c r="Z133" s="1168"/>
      <c r="AA133" s="1129"/>
      <c r="AB133" s="1129"/>
      <c r="AC133" s="1129"/>
      <c r="AD133" s="1129"/>
      <c r="AE133" s="1129"/>
      <c r="AF133" s="1129"/>
      <c r="AG133" s="1168" t="s">
        <v>980</v>
      </c>
      <c r="AH133" s="1168"/>
      <c r="AI133" s="1168"/>
      <c r="AJ133" s="1168"/>
      <c r="AK133" s="1168"/>
      <c r="AL133" s="1168"/>
      <c r="AM133" s="1168"/>
      <c r="AN133" s="1168"/>
      <c r="AO133" s="1168"/>
      <c r="AP133" s="1175"/>
      <c r="AQ133" s="1129"/>
      <c r="AR133" s="1129"/>
      <c r="AS133" s="1129"/>
      <c r="AT133" s="1129"/>
      <c r="AU133" s="1161"/>
    </row>
    <row r="134" spans="1:47" ht="18.75" customHeight="1">
      <c r="A134" s="345"/>
      <c r="B134" s="1083"/>
      <c r="C134" s="1085"/>
      <c r="D134" s="1074"/>
      <c r="E134" s="1075"/>
      <c r="F134" s="1325" t="s">
        <v>1339</v>
      </c>
      <c r="G134" s="1326"/>
      <c r="H134" s="1326"/>
      <c r="I134" s="1326"/>
      <c r="J134" s="1326"/>
      <c r="K134" s="1326"/>
      <c r="L134" s="1326"/>
      <c r="M134" s="1326"/>
      <c r="N134" s="1326"/>
      <c r="O134" s="1326"/>
      <c r="P134" s="1326"/>
      <c r="Q134" s="1326"/>
      <c r="R134" s="1326"/>
      <c r="S134" s="1327"/>
      <c r="T134" s="986" t="s">
        <v>1342</v>
      </c>
      <c r="U134" s="986"/>
      <c r="V134" s="986"/>
      <c r="W134" s="986"/>
      <c r="X134" s="986"/>
      <c r="Y134" s="986"/>
      <c r="Z134" s="986"/>
      <c r="AA134" s="1129"/>
      <c r="AB134" s="1129"/>
      <c r="AC134" s="1129"/>
      <c r="AD134" s="1129"/>
      <c r="AE134" s="1129"/>
      <c r="AF134" s="1129"/>
      <c r="AG134" s="986" t="s">
        <v>1343</v>
      </c>
      <c r="AH134" s="986"/>
      <c r="AI134" s="986"/>
      <c r="AJ134" s="986"/>
      <c r="AK134" s="986"/>
      <c r="AL134" s="986"/>
      <c r="AM134" s="986"/>
      <c r="AN134" s="986"/>
      <c r="AO134" s="986"/>
      <c r="AP134" s="1135"/>
      <c r="AQ134" s="1129"/>
      <c r="AR134" s="1129"/>
      <c r="AS134" s="1129"/>
      <c r="AT134" s="1129"/>
      <c r="AU134" s="1161"/>
    </row>
    <row r="135" spans="1:47" ht="21" customHeight="1">
      <c r="A135" s="345"/>
      <c r="B135" s="1083"/>
      <c r="C135" s="1085"/>
      <c r="D135" s="1054" t="s">
        <v>1344</v>
      </c>
      <c r="E135" s="1054"/>
      <c r="F135" s="1054"/>
      <c r="G135" s="1054"/>
      <c r="H135" s="1054"/>
      <c r="I135" s="1054"/>
      <c r="J135" s="1054"/>
      <c r="K135" s="1054"/>
      <c r="L135" s="1054"/>
      <c r="M135" s="1054"/>
      <c r="N135" s="1054"/>
      <c r="O135" s="1054"/>
      <c r="P135" s="1054"/>
      <c r="Q135" s="1054"/>
      <c r="R135" s="1054"/>
      <c r="S135" s="1082"/>
      <c r="T135" s="1149" t="s">
        <v>1345</v>
      </c>
      <c r="U135" s="1054"/>
      <c r="V135" s="1054"/>
      <c r="W135" s="1054"/>
      <c r="X135" s="1054"/>
      <c r="Y135" s="1054"/>
      <c r="Z135" s="1054"/>
      <c r="AA135" s="1054"/>
      <c r="AB135" s="1054"/>
      <c r="AC135" s="1054"/>
      <c r="AD135" s="1054"/>
      <c r="AE135" s="1054"/>
      <c r="AF135" s="1082"/>
      <c r="AG135" s="1149" t="s">
        <v>314</v>
      </c>
      <c r="AH135" s="1054"/>
      <c r="AI135" s="1054"/>
      <c r="AJ135" s="1054"/>
      <c r="AK135" s="1054"/>
      <c r="AL135" s="1054"/>
      <c r="AM135" s="1054"/>
      <c r="AN135" s="1054"/>
      <c r="AO135" s="1054"/>
      <c r="AP135" s="1082"/>
      <c r="AQ135" s="1162"/>
      <c r="AR135" s="1163"/>
      <c r="AS135" s="1163"/>
      <c r="AT135" s="1163"/>
      <c r="AU135" s="1164"/>
    </row>
    <row r="136" spans="1:47" ht="18.75" customHeight="1">
      <c r="A136" s="345"/>
      <c r="B136" s="1083"/>
      <c r="C136" s="1085"/>
      <c r="D136" s="1071" t="s">
        <v>962</v>
      </c>
      <c r="E136" s="1072"/>
      <c r="F136" s="515" t="s">
        <v>963</v>
      </c>
      <c r="G136" s="525"/>
      <c r="H136" s="525"/>
      <c r="I136" s="525"/>
      <c r="J136" s="525"/>
      <c r="K136" s="525"/>
      <c r="L136" s="525"/>
      <c r="M136" s="525"/>
      <c r="N136" s="525"/>
      <c r="O136" s="525"/>
      <c r="P136" s="525"/>
      <c r="Q136" s="525"/>
      <c r="R136" s="525"/>
      <c r="S136" s="516"/>
      <c r="T136" s="1128" t="s">
        <v>1101</v>
      </c>
      <c r="U136" s="1128"/>
      <c r="V136" s="1128"/>
      <c r="W136" s="1128"/>
      <c r="X136" s="1128"/>
      <c r="Y136" s="1128"/>
      <c r="Z136" s="1128"/>
      <c r="AA136" s="1130"/>
      <c r="AB136" s="1130"/>
      <c r="AC136" s="1130"/>
      <c r="AD136" s="1130"/>
      <c r="AE136" s="1130"/>
      <c r="AF136" s="1130"/>
      <c r="AG136" s="1166"/>
      <c r="AH136" s="1166"/>
      <c r="AI136" s="1166"/>
      <c r="AJ136" s="1166"/>
      <c r="AK136" s="1166"/>
      <c r="AL136" s="1166"/>
      <c r="AM136" s="1166"/>
      <c r="AN136" s="1166"/>
      <c r="AO136" s="1166"/>
      <c r="AP136" s="1166"/>
      <c r="AQ136" s="1167"/>
      <c r="AR136" s="1167"/>
      <c r="AS136" s="1167"/>
      <c r="AT136" s="1167"/>
      <c r="AU136" s="1167"/>
    </row>
    <row r="137" spans="1:47" ht="18.75" customHeight="1">
      <c r="A137" s="345"/>
      <c r="B137" s="1083"/>
      <c r="C137" s="1085"/>
      <c r="D137" s="1084"/>
      <c r="E137" s="1085"/>
      <c r="F137" s="1154"/>
      <c r="G137" s="1324"/>
      <c r="H137" s="1324"/>
      <c r="I137" s="1324"/>
      <c r="J137" s="1324"/>
      <c r="K137" s="1324"/>
      <c r="L137" s="1324"/>
      <c r="M137" s="1324"/>
      <c r="N137" s="1324"/>
      <c r="O137" s="1324"/>
      <c r="P137" s="1324"/>
      <c r="Q137" s="1324"/>
      <c r="R137" s="1324"/>
      <c r="S137" s="1156"/>
      <c r="T137" s="1128" t="s">
        <v>964</v>
      </c>
      <c r="U137" s="1128"/>
      <c r="V137" s="1128"/>
      <c r="W137" s="1128"/>
      <c r="X137" s="1128"/>
      <c r="Y137" s="1128"/>
      <c r="Z137" s="1128"/>
      <c r="AA137" s="1130"/>
      <c r="AB137" s="1130"/>
      <c r="AC137" s="1130"/>
      <c r="AD137" s="1130"/>
      <c r="AE137" s="1130"/>
      <c r="AF137" s="1130"/>
      <c r="AG137" s="1166"/>
      <c r="AH137" s="1166"/>
      <c r="AI137" s="1166"/>
      <c r="AJ137" s="1166"/>
      <c r="AK137" s="1166"/>
      <c r="AL137" s="1166"/>
      <c r="AM137" s="1166"/>
      <c r="AN137" s="1166"/>
      <c r="AO137" s="1166"/>
      <c r="AP137" s="1166"/>
      <c r="AQ137" s="1167"/>
      <c r="AR137" s="1167"/>
      <c r="AS137" s="1167"/>
      <c r="AT137" s="1167"/>
      <c r="AU137" s="1167"/>
    </row>
    <row r="138" spans="1:47" ht="18.75" customHeight="1">
      <c r="A138" s="345"/>
      <c r="B138" s="1083"/>
      <c r="C138" s="1085"/>
      <c r="D138" s="1084"/>
      <c r="E138" s="1085"/>
      <c r="F138" s="1154"/>
      <c r="G138" s="1324"/>
      <c r="H138" s="1324"/>
      <c r="I138" s="1324"/>
      <c r="J138" s="1324"/>
      <c r="K138" s="1324"/>
      <c r="L138" s="1324"/>
      <c r="M138" s="1324"/>
      <c r="N138" s="1324"/>
      <c r="O138" s="1324"/>
      <c r="P138" s="1324"/>
      <c r="Q138" s="1324"/>
      <c r="R138" s="1324"/>
      <c r="S138" s="1156"/>
      <c r="T138" s="1128" t="s">
        <v>965</v>
      </c>
      <c r="U138" s="1128"/>
      <c r="V138" s="1128"/>
      <c r="W138" s="1128"/>
      <c r="X138" s="1128"/>
      <c r="Y138" s="1128"/>
      <c r="Z138" s="1128"/>
      <c r="AA138" s="1130"/>
      <c r="AB138" s="1130"/>
      <c r="AC138" s="1130"/>
      <c r="AD138" s="1130"/>
      <c r="AE138" s="1130"/>
      <c r="AF138" s="1130"/>
      <c r="AG138" s="1128" t="s">
        <v>966</v>
      </c>
      <c r="AH138" s="1128"/>
      <c r="AI138" s="1128"/>
      <c r="AJ138" s="1128"/>
      <c r="AK138" s="1128"/>
      <c r="AL138" s="1128"/>
      <c r="AM138" s="1128"/>
      <c r="AN138" s="1128"/>
      <c r="AO138" s="1128"/>
      <c r="AP138" s="1128"/>
      <c r="AQ138" s="1131"/>
      <c r="AR138" s="1131"/>
      <c r="AS138" s="1131"/>
      <c r="AT138" s="1131"/>
      <c r="AU138" s="1131"/>
    </row>
    <row r="139" spans="1:47" ht="18.75" customHeight="1">
      <c r="A139" s="345"/>
      <c r="B139" s="1083"/>
      <c r="C139" s="1085"/>
      <c r="D139" s="1084"/>
      <c r="E139" s="1085"/>
      <c r="F139" s="1154"/>
      <c r="G139" s="1324"/>
      <c r="H139" s="1324"/>
      <c r="I139" s="1324"/>
      <c r="J139" s="1324"/>
      <c r="K139" s="1324"/>
      <c r="L139" s="1324"/>
      <c r="M139" s="1324"/>
      <c r="N139" s="1324"/>
      <c r="O139" s="1324"/>
      <c r="P139" s="1324"/>
      <c r="Q139" s="1324"/>
      <c r="R139" s="1324"/>
      <c r="S139" s="1156"/>
      <c r="T139" s="1128" t="s">
        <v>967</v>
      </c>
      <c r="U139" s="1128"/>
      <c r="V139" s="1128"/>
      <c r="W139" s="1128"/>
      <c r="X139" s="1128"/>
      <c r="Y139" s="1128"/>
      <c r="Z139" s="1128"/>
      <c r="AA139" s="1130"/>
      <c r="AB139" s="1130"/>
      <c r="AC139" s="1130"/>
      <c r="AD139" s="1130"/>
      <c r="AE139" s="1130"/>
      <c r="AF139" s="1130"/>
      <c r="AG139" s="1128" t="s">
        <v>968</v>
      </c>
      <c r="AH139" s="1128"/>
      <c r="AI139" s="1128"/>
      <c r="AJ139" s="1128"/>
      <c r="AK139" s="1128"/>
      <c r="AL139" s="1128"/>
      <c r="AM139" s="1128"/>
      <c r="AN139" s="1128"/>
      <c r="AO139" s="1128"/>
      <c r="AP139" s="1128"/>
      <c r="AQ139" s="1131"/>
      <c r="AR139" s="1131"/>
      <c r="AS139" s="1131"/>
      <c r="AT139" s="1131"/>
      <c r="AU139" s="1131"/>
    </row>
    <row r="140" spans="1:47" ht="18.75" customHeight="1">
      <c r="A140" s="345"/>
      <c r="B140" s="1083"/>
      <c r="C140" s="1085"/>
      <c r="D140" s="1084"/>
      <c r="E140" s="1085"/>
      <c r="F140" s="1154"/>
      <c r="G140" s="1324"/>
      <c r="H140" s="1324"/>
      <c r="I140" s="1324"/>
      <c r="J140" s="1324"/>
      <c r="K140" s="1324"/>
      <c r="L140" s="1324"/>
      <c r="M140" s="1324"/>
      <c r="N140" s="1324"/>
      <c r="O140" s="1324"/>
      <c r="P140" s="1324"/>
      <c r="Q140" s="1324"/>
      <c r="R140" s="1324"/>
      <c r="S140" s="1156"/>
      <c r="T140" s="1128" t="s">
        <v>969</v>
      </c>
      <c r="U140" s="1128"/>
      <c r="V140" s="1128"/>
      <c r="W140" s="1128"/>
      <c r="X140" s="1128"/>
      <c r="Y140" s="1128"/>
      <c r="Z140" s="1128"/>
      <c r="AA140" s="1130"/>
      <c r="AB140" s="1130"/>
      <c r="AC140" s="1130"/>
      <c r="AD140" s="1130"/>
      <c r="AE140" s="1130"/>
      <c r="AF140" s="1130"/>
      <c r="AG140" s="1128" t="s">
        <v>970</v>
      </c>
      <c r="AH140" s="1128"/>
      <c r="AI140" s="1128"/>
      <c r="AJ140" s="1128"/>
      <c r="AK140" s="1128"/>
      <c r="AL140" s="1128"/>
      <c r="AM140" s="1128"/>
      <c r="AN140" s="1128"/>
      <c r="AO140" s="1128"/>
      <c r="AP140" s="1128"/>
      <c r="AQ140" s="1131"/>
      <c r="AR140" s="1131"/>
      <c r="AS140" s="1131"/>
      <c r="AT140" s="1131"/>
      <c r="AU140" s="1131"/>
    </row>
    <row r="141" spans="1:47" ht="18.75" customHeight="1">
      <c r="A141" s="345"/>
      <c r="B141" s="1083"/>
      <c r="C141" s="1085"/>
      <c r="D141" s="1084"/>
      <c r="E141" s="1085"/>
      <c r="F141" s="517"/>
      <c r="G141" s="1157"/>
      <c r="H141" s="1157"/>
      <c r="I141" s="1157"/>
      <c r="J141" s="1157"/>
      <c r="K141" s="1157"/>
      <c r="L141" s="1157"/>
      <c r="M141" s="1157"/>
      <c r="N141" s="1157"/>
      <c r="O141" s="1157"/>
      <c r="P141" s="1157"/>
      <c r="Q141" s="1157"/>
      <c r="R141" s="1157"/>
      <c r="S141" s="518"/>
      <c r="T141" s="1128" t="s">
        <v>971</v>
      </c>
      <c r="U141" s="1128"/>
      <c r="V141" s="1128"/>
      <c r="W141" s="1128"/>
      <c r="X141" s="1128"/>
      <c r="Y141" s="1128"/>
      <c r="Z141" s="1128"/>
      <c r="AA141" s="1130"/>
      <c r="AB141" s="1130"/>
      <c r="AC141" s="1130"/>
      <c r="AD141" s="1130"/>
      <c r="AE141" s="1130"/>
      <c r="AF141" s="1130"/>
      <c r="AG141" s="1128" t="s">
        <v>972</v>
      </c>
      <c r="AH141" s="1128"/>
      <c r="AI141" s="1128"/>
      <c r="AJ141" s="1128"/>
      <c r="AK141" s="1128"/>
      <c r="AL141" s="1128"/>
      <c r="AM141" s="1128"/>
      <c r="AN141" s="1128"/>
      <c r="AO141" s="1128"/>
      <c r="AP141" s="1128"/>
      <c r="AQ141" s="1131"/>
      <c r="AR141" s="1131"/>
      <c r="AS141" s="1131"/>
      <c r="AT141" s="1131"/>
      <c r="AU141" s="1131"/>
    </row>
    <row r="142" spans="1:47" ht="18.75" customHeight="1">
      <c r="A142" s="345"/>
      <c r="B142" s="1083"/>
      <c r="C142" s="1085"/>
      <c r="D142" s="1084"/>
      <c r="E142" s="1085"/>
      <c r="F142" s="515" t="s">
        <v>973</v>
      </c>
      <c r="G142" s="525"/>
      <c r="H142" s="525"/>
      <c r="I142" s="525"/>
      <c r="J142" s="525"/>
      <c r="K142" s="525"/>
      <c r="L142" s="525"/>
      <c r="M142" s="525"/>
      <c r="N142" s="525"/>
      <c r="O142" s="525"/>
      <c r="P142" s="525"/>
      <c r="Q142" s="525"/>
      <c r="R142" s="525"/>
      <c r="S142" s="516"/>
      <c r="T142" s="1128" t="s">
        <v>974</v>
      </c>
      <c r="U142" s="1128"/>
      <c r="V142" s="1128"/>
      <c r="W142" s="1128"/>
      <c r="X142" s="1128"/>
      <c r="Y142" s="1128"/>
      <c r="Z142" s="1128"/>
      <c r="AA142" s="1130"/>
      <c r="AB142" s="1130"/>
      <c r="AC142" s="1130"/>
      <c r="AD142" s="1130"/>
      <c r="AE142" s="1130"/>
      <c r="AF142" s="1130"/>
      <c r="AG142" s="1136">
        <v>0.3</v>
      </c>
      <c r="AH142" s="1136"/>
      <c r="AI142" s="1136"/>
      <c r="AJ142" s="1136"/>
      <c r="AK142" s="1136"/>
      <c r="AL142" s="1136"/>
      <c r="AM142" s="1136"/>
      <c r="AN142" s="1136"/>
      <c r="AO142" s="1136"/>
      <c r="AP142" s="1136"/>
      <c r="AQ142" s="1131">
        <f>AA142*0.3</f>
        <v>0</v>
      </c>
      <c r="AR142" s="1131"/>
      <c r="AS142" s="1131"/>
      <c r="AT142" s="1131"/>
      <c r="AU142" s="1131"/>
    </row>
    <row r="143" spans="1:47" ht="19.5" customHeight="1">
      <c r="A143" s="345"/>
      <c r="B143" s="1073"/>
      <c r="C143" s="1075"/>
      <c r="D143" s="1074"/>
      <c r="E143" s="1075"/>
      <c r="F143" s="512" t="s">
        <v>975</v>
      </c>
      <c r="G143" s="1153"/>
      <c r="H143" s="1153"/>
      <c r="I143" s="1153"/>
      <c r="J143" s="1153"/>
      <c r="K143" s="1153"/>
      <c r="L143" s="1153"/>
      <c r="M143" s="1153"/>
      <c r="N143" s="1153"/>
      <c r="O143" s="1153"/>
      <c r="P143" s="1153"/>
      <c r="Q143" s="1153"/>
      <c r="R143" s="1153"/>
      <c r="S143" s="513"/>
      <c r="T143" s="1128" t="s">
        <v>1102</v>
      </c>
      <c r="U143" s="1128"/>
      <c r="V143" s="1128"/>
      <c r="W143" s="1128"/>
      <c r="X143" s="1128"/>
      <c r="Y143" s="1128"/>
      <c r="Z143" s="1128"/>
      <c r="AA143" s="1130"/>
      <c r="AB143" s="1130"/>
      <c r="AC143" s="1130"/>
      <c r="AD143" s="1130"/>
      <c r="AE143" s="1130"/>
      <c r="AF143" s="1130"/>
      <c r="AG143" s="1128" t="s">
        <v>1103</v>
      </c>
      <c r="AH143" s="1128"/>
      <c r="AI143" s="1128"/>
      <c r="AJ143" s="1128"/>
      <c r="AK143" s="1128"/>
      <c r="AL143" s="1128"/>
      <c r="AM143" s="1128"/>
      <c r="AN143" s="1128"/>
      <c r="AO143" s="1128"/>
      <c r="AP143" s="1128"/>
      <c r="AQ143" s="753">
        <f>AA143*100/110</f>
        <v>0</v>
      </c>
      <c r="AR143" s="754"/>
      <c r="AS143" s="754"/>
      <c r="AT143" s="754"/>
      <c r="AU143" s="755"/>
    </row>
    <row r="144" spans="1:47" ht="21.75" customHeight="1">
      <c r="A144" s="345"/>
      <c r="B144" s="1185" t="s">
        <v>1348</v>
      </c>
      <c r="C144" s="1186"/>
      <c r="D144" s="1186"/>
      <c r="E144" s="1186"/>
      <c r="F144" s="1186"/>
      <c r="G144" s="1186"/>
      <c r="H144" s="1186"/>
      <c r="I144" s="1186"/>
      <c r="J144" s="1186"/>
      <c r="K144" s="1186"/>
      <c r="L144" s="1186"/>
      <c r="M144" s="1186"/>
      <c r="N144" s="1186"/>
      <c r="O144" s="1186"/>
      <c r="P144" s="1186"/>
      <c r="Q144" s="1186"/>
      <c r="R144" s="1186"/>
      <c r="S144" s="1186"/>
      <c r="T144" s="1186"/>
      <c r="U144" s="1186"/>
      <c r="V144" s="1186"/>
      <c r="W144" s="1186"/>
      <c r="X144" s="1186"/>
      <c r="Y144" s="1186"/>
      <c r="Z144" s="1186"/>
      <c r="AA144" s="1186"/>
      <c r="AB144" s="1186"/>
      <c r="AC144" s="1186"/>
      <c r="AD144" s="1186"/>
      <c r="AE144" s="1186"/>
      <c r="AF144" s="1186"/>
      <c r="AG144" s="1186"/>
      <c r="AH144" s="1186"/>
      <c r="AI144" s="1186"/>
      <c r="AJ144" s="1186"/>
      <c r="AK144" s="1186"/>
      <c r="AL144" s="1186"/>
      <c r="AM144" s="1186"/>
      <c r="AN144" s="1186"/>
      <c r="AO144" s="1186"/>
      <c r="AP144" s="1186"/>
      <c r="AQ144" s="1186"/>
      <c r="AR144" s="1186"/>
      <c r="AS144" s="1186"/>
      <c r="AT144" s="1186"/>
      <c r="AU144" s="1187"/>
    </row>
    <row r="145" spans="1:47" ht="12.75" customHeight="1">
      <c r="A145" s="345"/>
      <c r="B145" s="169"/>
      <c r="C145" s="170"/>
      <c r="D145" s="170"/>
      <c r="E145" s="170"/>
      <c r="F145" s="170"/>
      <c r="G145" s="170"/>
      <c r="H145" s="170"/>
      <c r="I145" s="170"/>
      <c r="J145" s="170"/>
      <c r="K145" s="170"/>
      <c r="L145" s="170"/>
      <c r="M145" s="170"/>
      <c r="N145" s="170"/>
      <c r="O145" s="170"/>
      <c r="P145" s="170"/>
      <c r="Q145" s="1193">
        <v>2013</v>
      </c>
      <c r="R145" s="1193"/>
      <c r="S145" s="1193"/>
      <c r="T145" s="170" t="s">
        <v>1105</v>
      </c>
      <c r="U145" s="1193"/>
      <c r="V145" s="1193"/>
      <c r="W145" s="1193"/>
      <c r="X145" s="170" t="s">
        <v>1106</v>
      </c>
      <c r="Y145" s="1193"/>
      <c r="Z145" s="1193"/>
      <c r="AA145" s="1193"/>
      <c r="AB145" s="170" t="s">
        <v>1107</v>
      </c>
      <c r="AC145" s="170"/>
      <c r="AD145" s="170"/>
      <c r="AE145" s="170"/>
      <c r="AF145" s="170"/>
      <c r="AG145" s="170"/>
      <c r="AH145" s="170"/>
      <c r="AI145" s="170"/>
      <c r="AJ145" s="170"/>
      <c r="AK145" s="170"/>
      <c r="AL145" s="170"/>
      <c r="AM145" s="170"/>
      <c r="AN145" s="170"/>
      <c r="AO145" s="170"/>
      <c r="AP145" s="170"/>
      <c r="AQ145" s="170"/>
      <c r="AR145" s="170"/>
      <c r="AS145" s="170"/>
      <c r="AT145" s="170"/>
      <c r="AU145" s="171"/>
    </row>
    <row r="146" spans="1:47" ht="12.75" customHeight="1">
      <c r="A146" s="345"/>
      <c r="B146" s="1194" t="s">
        <v>1108</v>
      </c>
      <c r="C146" s="1195"/>
      <c r="D146" s="1195"/>
      <c r="E146" s="1195"/>
      <c r="F146" s="1195"/>
      <c r="G146" s="1195"/>
      <c r="H146" s="1195"/>
      <c r="I146" s="1195"/>
      <c r="J146" s="1195"/>
      <c r="K146" s="1195"/>
      <c r="L146" s="1195"/>
      <c r="M146" s="1195"/>
      <c r="N146" s="1195"/>
      <c r="O146" s="1195"/>
      <c r="P146" s="1195"/>
      <c r="Q146" s="1195"/>
      <c r="R146" s="1195"/>
      <c r="S146" s="1195"/>
      <c r="T146" s="1195"/>
      <c r="U146" s="1196">
        <f>H5</f>
        <v>0</v>
      </c>
      <c r="V146" s="1196"/>
      <c r="W146" s="1196"/>
      <c r="X146" s="1196"/>
      <c r="Y146" s="1196"/>
      <c r="Z146" s="1196"/>
      <c r="AA146" s="1196"/>
      <c r="AB146" s="1196"/>
      <c r="AC146" s="1196"/>
      <c r="AD146" s="1183" t="s">
        <v>1109</v>
      </c>
      <c r="AE146" s="1183"/>
      <c r="AF146" s="1183"/>
      <c r="AG146" s="1183"/>
      <c r="AH146" s="1183"/>
      <c r="AI146" s="1183"/>
      <c r="AJ146" s="1183"/>
      <c r="AK146" s="1183"/>
      <c r="AL146" s="1183"/>
      <c r="AM146" s="1183"/>
      <c r="AN146" s="1183"/>
      <c r="AO146" s="1183"/>
      <c r="AP146" s="1183"/>
      <c r="AQ146" s="1183"/>
      <c r="AR146" s="1183"/>
      <c r="AS146" s="1183"/>
      <c r="AT146" s="1183"/>
      <c r="AU146" s="1184"/>
    </row>
    <row r="147" spans="1:47" ht="15" customHeight="1">
      <c r="A147" s="345"/>
      <c r="B147" s="1112" t="s">
        <v>1110</v>
      </c>
      <c r="C147" s="1113"/>
      <c r="D147" s="1113"/>
      <c r="E147" s="1113"/>
      <c r="F147" s="1113"/>
      <c r="G147" s="1113"/>
      <c r="H147" s="1113"/>
      <c r="I147" s="1113"/>
      <c r="J147" s="1113"/>
      <c r="K147" s="1113"/>
      <c r="L147" s="1113"/>
      <c r="M147" s="1113"/>
      <c r="N147" s="1113"/>
      <c r="O147" s="1113"/>
      <c r="P147" s="1113"/>
      <c r="Q147" s="1113"/>
      <c r="R147" s="1113"/>
      <c r="S147" s="1113"/>
      <c r="T147" s="1113"/>
      <c r="U147" s="1113"/>
      <c r="V147" s="1113"/>
      <c r="W147" s="1113"/>
      <c r="X147" s="1113"/>
      <c r="Y147" s="1113"/>
      <c r="Z147" s="1113"/>
      <c r="AA147" s="1113"/>
      <c r="AB147" s="1113"/>
      <c r="AC147" s="1113"/>
      <c r="AD147" s="1113"/>
      <c r="AE147" s="1113"/>
      <c r="AF147" s="1113"/>
      <c r="AG147" s="1113"/>
      <c r="AH147" s="1113"/>
      <c r="AI147" s="1113"/>
      <c r="AJ147" s="1113"/>
      <c r="AK147" s="1113"/>
      <c r="AL147" s="1113"/>
      <c r="AM147" s="1113"/>
      <c r="AN147" s="1113"/>
      <c r="AO147" s="1113"/>
      <c r="AP147" s="1113"/>
      <c r="AQ147" s="1113"/>
      <c r="AR147" s="1113"/>
      <c r="AS147" s="1113"/>
      <c r="AT147" s="1113"/>
      <c r="AU147" s="1114"/>
    </row>
    <row r="148" spans="1:47" ht="16.5" customHeight="1">
      <c r="A148" s="345"/>
      <c r="B148" s="1112" t="s">
        <v>1349</v>
      </c>
      <c r="C148" s="1113"/>
      <c r="D148" s="1113"/>
      <c r="E148" s="1113"/>
      <c r="F148" s="1113"/>
      <c r="G148" s="1113"/>
      <c r="H148" s="1113"/>
      <c r="I148" s="1113"/>
      <c r="J148" s="1113"/>
      <c r="K148" s="1113"/>
      <c r="L148" s="1113"/>
      <c r="M148" s="1113"/>
      <c r="N148" s="1113"/>
      <c r="O148" s="1113"/>
      <c r="P148" s="1113"/>
      <c r="Q148" s="1113"/>
      <c r="R148" s="1113"/>
      <c r="S148" s="1113"/>
      <c r="T148" s="1113"/>
      <c r="U148" s="1113"/>
      <c r="V148" s="1113"/>
      <c r="W148" s="1113"/>
      <c r="X148" s="1113"/>
      <c r="Y148" s="1113"/>
      <c r="Z148" s="1113"/>
      <c r="AA148" s="1114"/>
      <c r="AB148" s="172"/>
      <c r="AC148" s="173"/>
      <c r="AD148" s="173"/>
      <c r="AE148" s="173"/>
      <c r="AF148" s="173"/>
      <c r="AG148" s="173"/>
      <c r="AH148" s="150" t="s">
        <v>1111</v>
      </c>
      <c r="AI148" s="173"/>
      <c r="AJ148" s="173" t="s">
        <v>990</v>
      </c>
      <c r="AK148" s="174"/>
      <c r="AL148" s="173" t="s">
        <v>987</v>
      </c>
      <c r="AM148" s="173"/>
      <c r="AN148" s="173"/>
      <c r="AO148" s="173"/>
      <c r="AP148" s="173"/>
      <c r="AQ148" s="173"/>
      <c r="AR148" s="173"/>
      <c r="AS148" s="173"/>
      <c r="AT148" s="173"/>
      <c r="AU148" s="175"/>
    </row>
    <row r="149" spans="1:47" ht="15" customHeight="1">
      <c r="A149" s="345"/>
      <c r="B149" s="1179" t="s">
        <v>0</v>
      </c>
      <c r="C149" s="1180"/>
      <c r="D149" s="1180"/>
      <c r="E149" s="1180"/>
      <c r="F149" s="1181"/>
      <c r="G149" s="1188" t="s">
        <v>1</v>
      </c>
      <c r="H149" s="1189"/>
      <c r="I149" s="1189"/>
      <c r="J149" s="1189"/>
      <c r="K149" s="1189"/>
      <c r="L149" s="1190"/>
      <c r="M149" s="1191"/>
      <c r="N149" s="1191"/>
      <c r="O149" s="1191"/>
      <c r="P149" s="1191"/>
      <c r="Q149" s="1191"/>
      <c r="R149" s="1192"/>
      <c r="S149" s="1070" t="s">
        <v>2</v>
      </c>
      <c r="T149" s="1071"/>
      <c r="U149" s="1071"/>
      <c r="V149" s="1071"/>
      <c r="W149" s="1071"/>
      <c r="X149" s="1071"/>
      <c r="Y149" s="1072"/>
      <c r="Z149" s="1087"/>
      <c r="AA149" s="1088"/>
      <c r="AB149" s="1088"/>
      <c r="AC149" s="1088"/>
      <c r="AD149" s="1088"/>
      <c r="AE149" s="1088"/>
      <c r="AF149" s="1089"/>
      <c r="AG149" s="177" t="s">
        <v>3</v>
      </c>
      <c r="AH149" s="178"/>
      <c r="AI149" s="178"/>
      <c r="AJ149" s="178"/>
      <c r="AK149" s="178"/>
      <c r="AL149" s="178"/>
      <c r="AM149" s="178"/>
      <c r="AN149" s="178"/>
      <c r="AO149" s="178"/>
      <c r="AP149" s="178"/>
      <c r="AQ149" s="178"/>
      <c r="AR149" s="178"/>
      <c r="AS149" s="151" t="s">
        <v>987</v>
      </c>
      <c r="AT149" s="178"/>
      <c r="AU149" s="179"/>
    </row>
    <row r="150" spans="1:47" ht="17.25" customHeight="1">
      <c r="A150" s="345"/>
      <c r="B150" s="1182"/>
      <c r="C150" s="1183"/>
      <c r="D150" s="1183"/>
      <c r="E150" s="1183"/>
      <c r="F150" s="1184"/>
      <c r="G150" s="1168" t="s">
        <v>985</v>
      </c>
      <c r="H150" s="1168"/>
      <c r="I150" s="1168"/>
      <c r="J150" s="1168"/>
      <c r="K150" s="1168"/>
      <c r="L150" s="1176"/>
      <c r="M150" s="1177"/>
      <c r="N150" s="1177"/>
      <c r="O150" s="1177"/>
      <c r="P150" s="1177"/>
      <c r="Q150" s="1177"/>
      <c r="R150" s="1178"/>
      <c r="S150" s="1070" t="s">
        <v>4</v>
      </c>
      <c r="T150" s="1071"/>
      <c r="U150" s="1071"/>
      <c r="V150" s="1071"/>
      <c r="W150" s="1071"/>
      <c r="X150" s="1071"/>
      <c r="Y150" s="1072"/>
      <c r="Z150" s="1087"/>
      <c r="AA150" s="1088"/>
      <c r="AB150" s="1088"/>
      <c r="AC150" s="1088"/>
      <c r="AD150" s="1088"/>
      <c r="AE150" s="1088"/>
      <c r="AF150" s="1089"/>
      <c r="AG150" s="180"/>
      <c r="AH150" s="181"/>
      <c r="AI150" s="181"/>
      <c r="AJ150" s="181"/>
      <c r="AK150" s="181"/>
      <c r="AL150" s="181"/>
      <c r="AM150" s="181"/>
      <c r="AN150" s="181"/>
      <c r="AO150" s="181"/>
      <c r="AP150" s="181"/>
      <c r="AQ150" s="181"/>
      <c r="AR150" s="181"/>
      <c r="AS150" s="181"/>
      <c r="AT150" s="181"/>
      <c r="AU150" s="182"/>
    </row>
    <row r="151" spans="1:47" ht="15" customHeight="1">
      <c r="A151" s="345"/>
      <c r="B151" s="1179" t="s">
        <v>5</v>
      </c>
      <c r="C151" s="1180"/>
      <c r="D151" s="1180"/>
      <c r="E151" s="1180"/>
      <c r="F151" s="1180"/>
      <c r="G151" s="1180"/>
      <c r="H151" s="1180"/>
      <c r="I151" s="1180"/>
      <c r="J151" s="1180"/>
      <c r="K151" s="1180"/>
      <c r="L151" s="1180"/>
      <c r="M151" s="1180"/>
      <c r="N151" s="1180"/>
      <c r="O151" s="1180"/>
      <c r="P151" s="1180"/>
      <c r="Q151" s="1180"/>
      <c r="R151" s="1181"/>
      <c r="S151" s="1296" t="s">
        <v>6</v>
      </c>
      <c r="T151" s="1297"/>
      <c r="U151" s="1297"/>
      <c r="V151" s="1297"/>
      <c r="W151" s="151"/>
      <c r="X151" s="1259" t="s">
        <v>7</v>
      </c>
      <c r="Y151" s="1259"/>
      <c r="Z151" s="1259"/>
      <c r="AA151" s="1259"/>
      <c r="AB151" s="1259"/>
      <c r="AC151" s="1259"/>
      <c r="AD151" s="1259"/>
      <c r="AE151" s="1259"/>
      <c r="AF151" s="1259"/>
      <c r="AG151" s="1259"/>
      <c r="AH151" s="1259"/>
      <c r="AI151" s="1259"/>
      <c r="AJ151" s="1259"/>
      <c r="AK151" s="1259"/>
      <c r="AL151" s="1259"/>
      <c r="AM151" s="1259"/>
      <c r="AN151" s="1259"/>
      <c r="AO151" s="1259"/>
      <c r="AP151" s="1259"/>
      <c r="AQ151" s="1259"/>
      <c r="AR151" s="1259"/>
      <c r="AS151" s="1259"/>
      <c r="AT151" s="1259"/>
      <c r="AU151" s="1260"/>
    </row>
    <row r="152" spans="1:47" ht="23.25" customHeight="1">
      <c r="A152" s="345"/>
      <c r="B152" s="1182"/>
      <c r="C152" s="1183"/>
      <c r="D152" s="1183"/>
      <c r="E152" s="1183"/>
      <c r="F152" s="1183"/>
      <c r="G152" s="1183"/>
      <c r="H152" s="1183"/>
      <c r="I152" s="1183"/>
      <c r="J152" s="1183"/>
      <c r="K152" s="1183"/>
      <c r="L152" s="1183"/>
      <c r="M152" s="1183"/>
      <c r="N152" s="1183"/>
      <c r="O152" s="1183"/>
      <c r="P152" s="1183"/>
      <c r="Q152" s="1183"/>
      <c r="R152" s="1268"/>
      <c r="S152" s="1295" t="s">
        <v>8</v>
      </c>
      <c r="T152" s="1183"/>
      <c r="U152" s="1183"/>
      <c r="V152" s="1183"/>
      <c r="W152" s="1183"/>
      <c r="X152" s="1183"/>
      <c r="Y152" s="1183"/>
      <c r="Z152" s="1183"/>
      <c r="AA152" s="1183"/>
      <c r="AB152" s="1183"/>
      <c r="AC152" s="1183"/>
      <c r="AD152" s="1183"/>
      <c r="AE152" s="1183"/>
      <c r="AF152" s="1183"/>
      <c r="AG152" s="1183"/>
      <c r="AH152" s="1183"/>
      <c r="AI152" s="1183"/>
      <c r="AJ152" s="1183"/>
      <c r="AK152" s="1183"/>
      <c r="AL152" s="1183"/>
      <c r="AM152" s="1183"/>
      <c r="AN152" s="1183"/>
      <c r="AO152" s="1183"/>
      <c r="AP152" s="1183"/>
      <c r="AQ152" s="1183"/>
      <c r="AR152" s="1183"/>
      <c r="AS152" s="1183"/>
      <c r="AT152" s="1183"/>
      <c r="AU152" s="1184"/>
    </row>
    <row r="153" spans="1:47" ht="24.75" customHeight="1">
      <c r="A153" s="345"/>
      <c r="B153" s="1112" t="s">
        <v>9</v>
      </c>
      <c r="C153" s="1113"/>
      <c r="D153" s="1113"/>
      <c r="E153" s="1113"/>
      <c r="F153" s="1113"/>
      <c r="G153" s="1113"/>
      <c r="H153" s="1114"/>
      <c r="I153" s="183"/>
      <c r="J153" s="482" t="s">
        <v>1428</v>
      </c>
      <c r="K153" s="481"/>
      <c r="L153" s="481"/>
      <c r="M153" s="481"/>
      <c r="N153" s="481"/>
      <c r="O153" s="481"/>
      <c r="P153" s="183"/>
      <c r="Q153" s="183"/>
      <c r="R153" s="168" t="s">
        <v>10</v>
      </c>
      <c r="S153" s="150" t="s">
        <v>11</v>
      </c>
      <c r="T153" s="480"/>
      <c r="U153" s="480"/>
      <c r="V153" s="480"/>
      <c r="W153" s="480"/>
      <c r="X153" s="480"/>
      <c r="Y153" s="480"/>
      <c r="Z153" s="184"/>
      <c r="AA153" s="184" t="s">
        <v>10</v>
      </c>
      <c r="AB153" s="184"/>
      <c r="AC153" s="184" t="s">
        <v>12</v>
      </c>
      <c r="AD153" s="184"/>
      <c r="AE153" s="184"/>
      <c r="AF153" s="184"/>
      <c r="AG153" s="184"/>
      <c r="AH153" s="184"/>
      <c r="AI153" s="184"/>
      <c r="AJ153" s="184"/>
      <c r="AK153" s="184"/>
      <c r="AL153" s="184"/>
      <c r="AM153" s="184"/>
      <c r="AN153" s="184"/>
      <c r="AO153" s="184"/>
      <c r="AP153" s="184"/>
      <c r="AQ153" s="184"/>
      <c r="AR153" s="184"/>
      <c r="AS153" s="184"/>
      <c r="AT153" s="184"/>
      <c r="AU153" s="185"/>
    </row>
    <row r="154" spans="1:47" ht="15.75" customHeight="1">
      <c r="A154" s="345"/>
      <c r="B154" s="1132" t="s">
        <v>13</v>
      </c>
      <c r="C154" s="1133"/>
      <c r="D154" s="1133"/>
      <c r="E154" s="1133"/>
      <c r="F154" s="1133"/>
      <c r="G154" s="1133"/>
      <c r="H154" s="1133"/>
      <c r="I154" s="1133"/>
      <c r="J154" s="1133"/>
      <c r="K154" s="1133"/>
      <c r="L154" s="1133"/>
      <c r="M154" s="1133"/>
      <c r="N154" s="1133"/>
      <c r="O154" s="1133"/>
      <c r="P154" s="1133"/>
      <c r="Q154" s="1133"/>
      <c r="R154" s="1133"/>
      <c r="S154" s="1133"/>
      <c r="T154" s="1133"/>
      <c r="U154" s="1133"/>
      <c r="V154" s="1133"/>
      <c r="W154" s="1133"/>
      <c r="X154" s="1133"/>
      <c r="Y154" s="1133"/>
      <c r="Z154" s="1133"/>
      <c r="AA154" s="1133"/>
      <c r="AB154" s="1133"/>
      <c r="AC154" s="1133"/>
      <c r="AD154" s="1133"/>
      <c r="AE154" s="1133"/>
      <c r="AF154" s="1133"/>
      <c r="AG154" s="1133"/>
      <c r="AH154" s="1133"/>
      <c r="AI154" s="1133"/>
      <c r="AJ154" s="1133"/>
      <c r="AK154" s="1133"/>
      <c r="AL154" s="1133"/>
      <c r="AM154" s="1133"/>
      <c r="AN154" s="1133"/>
      <c r="AO154" s="1133"/>
      <c r="AP154" s="1133"/>
      <c r="AQ154" s="1133"/>
      <c r="AR154" s="1133"/>
      <c r="AS154" s="1133"/>
      <c r="AT154" s="1133"/>
      <c r="AU154" s="1134"/>
    </row>
    <row r="155" spans="1:47" ht="12" customHeight="1">
      <c r="A155" s="345"/>
      <c r="B155" s="1124" t="s">
        <v>832</v>
      </c>
      <c r="C155" s="1124"/>
      <c r="D155" s="1124"/>
      <c r="E155" s="1124"/>
      <c r="F155" s="1124"/>
      <c r="G155" s="1124"/>
      <c r="H155" s="1124"/>
      <c r="I155" s="1124"/>
      <c r="J155" s="1124"/>
      <c r="K155" s="1124"/>
      <c r="L155" s="1124"/>
      <c r="M155" s="1124"/>
      <c r="N155" s="1124"/>
      <c r="O155" s="1124"/>
      <c r="P155" s="1124"/>
      <c r="Q155" s="1124"/>
      <c r="R155" s="1124"/>
      <c r="S155" s="1124"/>
      <c r="T155" s="1124"/>
      <c r="U155" s="1124"/>
      <c r="V155" s="1124"/>
      <c r="W155" s="1124"/>
      <c r="X155" s="1124"/>
      <c r="Y155" s="1124"/>
      <c r="Z155" s="1124"/>
      <c r="AA155" s="1124"/>
      <c r="AB155" s="1124"/>
      <c r="AC155" s="1124"/>
      <c r="AD155" s="1124"/>
      <c r="AE155" s="1124"/>
      <c r="AF155" s="1124"/>
      <c r="AG155" s="1124"/>
      <c r="AH155" s="1124"/>
      <c r="AI155" s="1124"/>
      <c r="AJ155" s="1124"/>
      <c r="AK155" s="1124"/>
      <c r="AL155" s="1124"/>
      <c r="AM155" s="1124"/>
      <c r="AN155" s="1124"/>
      <c r="AO155" s="1124"/>
      <c r="AP155" s="1124"/>
      <c r="AQ155" s="1124"/>
      <c r="AR155" s="1124"/>
      <c r="AS155" s="1124"/>
      <c r="AT155" s="1124"/>
      <c r="AU155" s="1125"/>
    </row>
    <row r="156" spans="1:47" ht="12" customHeight="1">
      <c r="A156" s="345"/>
      <c r="B156" s="1278" t="s">
        <v>14</v>
      </c>
      <c r="C156" s="1279"/>
      <c r="D156" s="1279"/>
      <c r="E156" s="1279"/>
      <c r="F156" s="1279"/>
      <c r="G156" s="1279"/>
      <c r="H156" s="1279"/>
      <c r="I156" s="1279"/>
      <c r="J156" s="1279"/>
      <c r="K156" s="1279"/>
      <c r="L156" s="1279"/>
      <c r="M156" s="1279"/>
      <c r="N156" s="1279"/>
      <c r="O156" s="1279"/>
      <c r="P156" s="1279"/>
      <c r="Q156" s="1279"/>
      <c r="R156" s="1279"/>
      <c r="S156" s="1279"/>
      <c r="T156" s="1279"/>
      <c r="U156" s="1279"/>
      <c r="V156" s="1279"/>
      <c r="W156" s="1279"/>
      <c r="X156" s="1279"/>
      <c r="Y156" s="1279"/>
      <c r="Z156" s="1279"/>
      <c r="AA156" s="1279"/>
      <c r="AB156" s="1279"/>
      <c r="AC156" s="1279"/>
      <c r="AD156" s="1279"/>
      <c r="AE156" s="1279"/>
      <c r="AF156" s="1279"/>
      <c r="AG156" s="1279"/>
      <c r="AH156" s="1279"/>
      <c r="AI156" s="1279"/>
      <c r="AJ156" s="1279"/>
      <c r="AK156" s="1279"/>
      <c r="AL156" s="1279"/>
      <c r="AM156" s="1279"/>
      <c r="AN156" s="1279"/>
      <c r="AO156" s="1279"/>
      <c r="AP156" s="1279"/>
      <c r="AQ156" s="1279"/>
      <c r="AR156" s="1279"/>
      <c r="AS156" s="1279"/>
      <c r="AT156" s="1279"/>
      <c r="AU156" s="1280"/>
    </row>
    <row r="157" spans="1:47" ht="12" customHeight="1">
      <c r="A157" s="345"/>
      <c r="B157" s="1126" t="s">
        <v>15</v>
      </c>
      <c r="C157" s="1126"/>
      <c r="D157" s="1126"/>
      <c r="E157" s="1126"/>
      <c r="F157" s="1126"/>
      <c r="G157" s="1126"/>
      <c r="H157" s="1126"/>
      <c r="I157" s="1126"/>
      <c r="J157" s="1126"/>
      <c r="K157" s="1126"/>
      <c r="L157" s="1126"/>
      <c r="M157" s="1126"/>
      <c r="N157" s="1126"/>
      <c r="O157" s="1126"/>
      <c r="P157" s="1126"/>
      <c r="Q157" s="1126"/>
      <c r="R157" s="1126"/>
      <c r="S157" s="1126"/>
      <c r="T157" s="1126"/>
      <c r="U157" s="1126"/>
      <c r="V157" s="1126"/>
      <c r="W157" s="1126"/>
      <c r="X157" s="1126"/>
      <c r="Y157" s="1126"/>
      <c r="Z157" s="1126"/>
      <c r="AA157" s="1126"/>
      <c r="AB157" s="1126"/>
      <c r="AC157" s="1126"/>
      <c r="AD157" s="1126"/>
      <c r="AE157" s="1126"/>
      <c r="AF157" s="1126"/>
      <c r="AG157" s="1126"/>
      <c r="AH157" s="1126"/>
      <c r="AI157" s="1126"/>
      <c r="AJ157" s="1126"/>
      <c r="AK157" s="1126"/>
      <c r="AL157" s="1126"/>
      <c r="AM157" s="1126"/>
      <c r="AN157" s="1126"/>
      <c r="AO157" s="1126"/>
      <c r="AP157" s="1126"/>
      <c r="AQ157" s="1126"/>
      <c r="AR157" s="1126"/>
      <c r="AS157" s="1126"/>
      <c r="AT157" s="1126"/>
      <c r="AU157" s="1127"/>
    </row>
  </sheetData>
  <sheetProtection/>
  <mergeCells count="803">
    <mergeCell ref="F134:S134"/>
    <mergeCell ref="D135:S135"/>
    <mergeCell ref="M129:AU129"/>
    <mergeCell ref="I131:S131"/>
    <mergeCell ref="T131:Z131"/>
    <mergeCell ref="AA131:AF131"/>
    <mergeCell ref="AG131:AP131"/>
    <mergeCell ref="AQ131:AU131"/>
    <mergeCell ref="I132:S132"/>
    <mergeCell ref="T132:Z132"/>
    <mergeCell ref="AQ118:AU118"/>
    <mergeCell ref="D136:E143"/>
    <mergeCell ref="F136:S141"/>
    <mergeCell ref="F142:S142"/>
    <mergeCell ref="F143:S143"/>
    <mergeCell ref="AG88:AP92"/>
    <mergeCell ref="AQ89:AU89"/>
    <mergeCell ref="AQ90:AU90"/>
    <mergeCell ref="AQ91:AU91"/>
    <mergeCell ref="AQ92:AU92"/>
    <mergeCell ref="AG118:AP118"/>
    <mergeCell ref="AA108:AF108"/>
    <mergeCell ref="AQ117:AU117"/>
    <mergeCell ref="P90:S90"/>
    <mergeCell ref="P91:S91"/>
    <mergeCell ref="P92:S92"/>
    <mergeCell ref="T88:Z92"/>
    <mergeCell ref="AA90:AF90"/>
    <mergeCell ref="AA91:AF91"/>
    <mergeCell ref="AA92:AF92"/>
    <mergeCell ref="AA132:AF132"/>
    <mergeCell ref="AG132:AP132"/>
    <mergeCell ref="AQ132:AU132"/>
    <mergeCell ref="O67:S67"/>
    <mergeCell ref="I69:N70"/>
    <mergeCell ref="O69:S69"/>
    <mergeCell ref="O70:S70"/>
    <mergeCell ref="I71:N72"/>
    <mergeCell ref="O71:S71"/>
    <mergeCell ref="O72:S72"/>
    <mergeCell ref="I80:N80"/>
    <mergeCell ref="AQ34:AR34"/>
    <mergeCell ref="AQ35:AR35"/>
    <mergeCell ref="O62:S62"/>
    <mergeCell ref="O63:S63"/>
    <mergeCell ref="I62:N63"/>
    <mergeCell ref="I64:N65"/>
    <mergeCell ref="O64:S64"/>
    <mergeCell ref="T69:Z69"/>
    <mergeCell ref="D40:L40"/>
    <mergeCell ref="H33:L33"/>
    <mergeCell ref="M33:Q33"/>
    <mergeCell ref="R33:V33"/>
    <mergeCell ref="AL35:AM35"/>
    <mergeCell ref="M44:S45"/>
    <mergeCell ref="AN14:AN15"/>
    <mergeCell ref="AN16:AN17"/>
    <mergeCell ref="H25:L25"/>
    <mergeCell ref="M25:Q25"/>
    <mergeCell ref="R25:V25"/>
    <mergeCell ref="AO20:AP20"/>
    <mergeCell ref="AO21:AP21"/>
    <mergeCell ref="AO22:AP22"/>
    <mergeCell ref="AQ33:AR33"/>
    <mergeCell ref="AQ18:AR18"/>
    <mergeCell ref="AQ19:AR19"/>
    <mergeCell ref="AQ20:AR20"/>
    <mergeCell ref="AO23:AP23"/>
    <mergeCell ref="AQ21:AR21"/>
    <mergeCell ref="AQ22:AR22"/>
    <mergeCell ref="AO14:AP15"/>
    <mergeCell ref="AO16:AP17"/>
    <mergeCell ref="AQ14:AR15"/>
    <mergeCell ref="AQ16:AR17"/>
    <mergeCell ref="AO18:AP18"/>
    <mergeCell ref="AO19:AP19"/>
    <mergeCell ref="AQ23:AR23"/>
    <mergeCell ref="H32:L32"/>
    <mergeCell ref="M32:Q32"/>
    <mergeCell ref="R32:V32"/>
    <mergeCell ref="H30:L30"/>
    <mergeCell ref="M30:Q30"/>
    <mergeCell ref="R30:V30"/>
    <mergeCell ref="H31:L31"/>
    <mergeCell ref="M31:Q31"/>
    <mergeCell ref="R31:V31"/>
    <mergeCell ref="M27:Q27"/>
    <mergeCell ref="R27:V27"/>
    <mergeCell ref="H22:L22"/>
    <mergeCell ref="M22:Q22"/>
    <mergeCell ref="R22:V22"/>
    <mergeCell ref="H23:L23"/>
    <mergeCell ref="M23:Q23"/>
    <mergeCell ref="R23:V23"/>
    <mergeCell ref="R16:V17"/>
    <mergeCell ref="R20:V20"/>
    <mergeCell ref="M18:Q18"/>
    <mergeCell ref="R18:V18"/>
    <mergeCell ref="M19:Q19"/>
    <mergeCell ref="R19:V19"/>
    <mergeCell ref="B156:AU156"/>
    <mergeCell ref="X7:Z7"/>
    <mergeCell ref="X9:Z9"/>
    <mergeCell ref="X10:AU10"/>
    <mergeCell ref="C14:G15"/>
    <mergeCell ref="C16:D17"/>
    <mergeCell ref="S152:AU152"/>
    <mergeCell ref="S151:V151"/>
    <mergeCell ref="H16:L17"/>
    <mergeCell ref="H20:L20"/>
    <mergeCell ref="B153:H153"/>
    <mergeCell ref="B151:R152"/>
    <mergeCell ref="D112:H114"/>
    <mergeCell ref="I113:S113"/>
    <mergeCell ref="I114:S114"/>
    <mergeCell ref="Q145:S145"/>
    <mergeCell ref="I117:S117"/>
    <mergeCell ref="B128:C143"/>
    <mergeCell ref="D129:E134"/>
    <mergeCell ref="F129:H133"/>
    <mergeCell ref="AG112:AP112"/>
    <mergeCell ref="AA117:AF117"/>
    <mergeCell ref="AG117:AP117"/>
    <mergeCell ref="D107:H111"/>
    <mergeCell ref="I107:S107"/>
    <mergeCell ref="I108:S108"/>
    <mergeCell ref="AA109:AF109"/>
    <mergeCell ref="S150:Y150"/>
    <mergeCell ref="Z150:AF150"/>
    <mergeCell ref="AQ108:AU108"/>
    <mergeCell ref="AQ109:AU109"/>
    <mergeCell ref="AQ110:AU110"/>
    <mergeCell ref="AQ111:AU111"/>
    <mergeCell ref="AQ114:AU114"/>
    <mergeCell ref="AQ113:AU113"/>
    <mergeCell ref="AG121:AP121"/>
    <mergeCell ref="AG125:AP125"/>
    <mergeCell ref="I95:S95"/>
    <mergeCell ref="X151:AU151"/>
    <mergeCell ref="AA114:AF114"/>
    <mergeCell ref="AA111:AF111"/>
    <mergeCell ref="AG109:AP109"/>
    <mergeCell ref="AG110:AP110"/>
    <mergeCell ref="AG111:AP111"/>
    <mergeCell ref="T113:Z113"/>
    <mergeCell ref="T114:Z114"/>
    <mergeCell ref="I133:S133"/>
    <mergeCell ref="I97:S97"/>
    <mergeCell ref="T97:Z97"/>
    <mergeCell ref="I96:S96"/>
    <mergeCell ref="T103:Z103"/>
    <mergeCell ref="I103:S103"/>
    <mergeCell ref="I98:S98"/>
    <mergeCell ref="T98:Z98"/>
    <mergeCell ref="I99:S99"/>
    <mergeCell ref="T99:Z99"/>
    <mergeCell ref="AQ105:AU105"/>
    <mergeCell ref="AQ106:AU106"/>
    <mergeCell ref="I105:S105"/>
    <mergeCell ref="I110:S110"/>
    <mergeCell ref="I109:S109"/>
    <mergeCell ref="AA105:AF105"/>
    <mergeCell ref="AG105:AP105"/>
    <mergeCell ref="T108:Z108"/>
    <mergeCell ref="T109:Z109"/>
    <mergeCell ref="AQ107:AU107"/>
    <mergeCell ref="B102:H102"/>
    <mergeCell ref="I102:S102"/>
    <mergeCell ref="T102:Z102"/>
    <mergeCell ref="B76:C99"/>
    <mergeCell ref="D85:H93"/>
    <mergeCell ref="D94:H99"/>
    <mergeCell ref="D79:H84"/>
    <mergeCell ref="I87:S87"/>
    <mergeCell ref="D76:H78"/>
    <mergeCell ref="T96:Z96"/>
    <mergeCell ref="AA95:AF95"/>
    <mergeCell ref="AQ95:AU95"/>
    <mergeCell ref="AA94:AF94"/>
    <mergeCell ref="AQ87:AU87"/>
    <mergeCell ref="AQ93:AU93"/>
    <mergeCell ref="AA88:AF88"/>
    <mergeCell ref="AA89:AF89"/>
    <mergeCell ref="AA93:AF93"/>
    <mergeCell ref="AG93:AP93"/>
    <mergeCell ref="B61:H61"/>
    <mergeCell ref="D69:H75"/>
    <mergeCell ref="D45:L45"/>
    <mergeCell ref="AJ43:AQ43"/>
    <mergeCell ref="AJ44:AQ44"/>
    <mergeCell ref="AJ45:AQ45"/>
    <mergeCell ref="T61:Z61"/>
    <mergeCell ref="AA61:AF61"/>
    <mergeCell ref="D43:L43"/>
    <mergeCell ref="I74:S74"/>
    <mergeCell ref="D42:L42"/>
    <mergeCell ref="AL33:AM33"/>
    <mergeCell ref="AJ30:AK30"/>
    <mergeCell ref="AJ31:AK31"/>
    <mergeCell ref="D126:S126"/>
    <mergeCell ref="T126:Z126"/>
    <mergeCell ref="AJ34:AK34"/>
    <mergeCell ref="M39:R39"/>
    <mergeCell ref="T39:AD39"/>
    <mergeCell ref="I73:S73"/>
    <mergeCell ref="AJ21:AK21"/>
    <mergeCell ref="AL21:AM21"/>
    <mergeCell ref="AJ23:AK23"/>
    <mergeCell ref="AL23:AM23"/>
    <mergeCell ref="AJ24:AK24"/>
    <mergeCell ref="AL24:AM24"/>
    <mergeCell ref="AJ18:AK18"/>
    <mergeCell ref="AL18:AM18"/>
    <mergeCell ref="AJ19:AK19"/>
    <mergeCell ref="AL19:AM19"/>
    <mergeCell ref="AJ20:AK20"/>
    <mergeCell ref="AL20:AM20"/>
    <mergeCell ref="W16:Z17"/>
    <mergeCell ref="AD16:AF17"/>
    <mergeCell ref="W14:Z15"/>
    <mergeCell ref="AA14:AC15"/>
    <mergeCell ref="AA16:AC17"/>
    <mergeCell ref="AD14:AF15"/>
    <mergeCell ref="B9:G9"/>
    <mergeCell ref="B10:G10"/>
    <mergeCell ref="H9:M9"/>
    <mergeCell ref="R9:T9"/>
    <mergeCell ref="W11:Z13"/>
    <mergeCell ref="AA11:AU11"/>
    <mergeCell ref="AD12:AF13"/>
    <mergeCell ref="AA12:AC13"/>
    <mergeCell ref="AO13:AP13"/>
    <mergeCell ref="AQ13:AR13"/>
    <mergeCell ref="H10:M10"/>
    <mergeCell ref="R10:T10"/>
    <mergeCell ref="D39:L39"/>
    <mergeCell ref="D44:L44"/>
    <mergeCell ref="R14:V15"/>
    <mergeCell ref="M16:Q17"/>
    <mergeCell ref="H24:L24"/>
    <mergeCell ref="M24:Q24"/>
    <mergeCell ref="R24:V24"/>
    <mergeCell ref="C30:D30"/>
    <mergeCell ref="L149:R149"/>
    <mergeCell ref="U145:W145"/>
    <mergeCell ref="Y145:AA145"/>
    <mergeCell ref="B146:T146"/>
    <mergeCell ref="U146:AC146"/>
    <mergeCell ref="B6:G6"/>
    <mergeCell ref="B7:G7"/>
    <mergeCell ref="H6:Z6"/>
    <mergeCell ref="I61:S61"/>
    <mergeCell ref="M40:S41"/>
    <mergeCell ref="L150:R150"/>
    <mergeCell ref="B149:F150"/>
    <mergeCell ref="G150:K150"/>
    <mergeCell ref="B144:AU144"/>
    <mergeCell ref="AD146:AU146"/>
    <mergeCell ref="S149:Y149"/>
    <mergeCell ref="Z149:AF149"/>
    <mergeCell ref="B147:AU147"/>
    <mergeCell ref="G149:K149"/>
    <mergeCell ref="B148:AA148"/>
    <mergeCell ref="T138:Z138"/>
    <mergeCell ref="AA138:AF138"/>
    <mergeCell ref="AA139:AF139"/>
    <mergeCell ref="AQ138:AU138"/>
    <mergeCell ref="AQ134:AU134"/>
    <mergeCell ref="T143:Z143"/>
    <mergeCell ref="AA143:AF143"/>
    <mergeCell ref="AQ142:AU142"/>
    <mergeCell ref="AA142:AF142"/>
    <mergeCell ref="AG138:AP138"/>
    <mergeCell ref="I129:L129"/>
    <mergeCell ref="T130:Z130"/>
    <mergeCell ref="AA130:AF130"/>
    <mergeCell ref="AG139:AP139"/>
    <mergeCell ref="T133:Z133"/>
    <mergeCell ref="AA133:AF133"/>
    <mergeCell ref="AG133:AP133"/>
    <mergeCell ref="AG130:AU130"/>
    <mergeCell ref="I130:S130"/>
    <mergeCell ref="T134:Z134"/>
    <mergeCell ref="T124:Z124"/>
    <mergeCell ref="AG137:AP137"/>
    <mergeCell ref="AQ137:AU137"/>
    <mergeCell ref="AG136:AP136"/>
    <mergeCell ref="AQ136:AU136"/>
    <mergeCell ref="D128:S128"/>
    <mergeCell ref="T128:AF128"/>
    <mergeCell ref="T127:Z127"/>
    <mergeCell ref="AA127:AF127"/>
    <mergeCell ref="AG127:AP127"/>
    <mergeCell ref="AQ127:AU127"/>
    <mergeCell ref="T137:Z137"/>
    <mergeCell ref="AA137:AF137"/>
    <mergeCell ref="AQ133:AU133"/>
    <mergeCell ref="T135:AF135"/>
    <mergeCell ref="AG135:AP135"/>
    <mergeCell ref="AQ135:AU135"/>
    <mergeCell ref="AG128:AP128"/>
    <mergeCell ref="AQ128:AU128"/>
    <mergeCell ref="T136:Z136"/>
    <mergeCell ref="B103:C127"/>
    <mergeCell ref="D103:H105"/>
    <mergeCell ref="D106:S106"/>
    <mergeCell ref="I112:S112"/>
    <mergeCell ref="D115:H120"/>
    <mergeCell ref="D122:S125"/>
    <mergeCell ref="D127:S127"/>
    <mergeCell ref="D121:S121"/>
    <mergeCell ref="I119:S119"/>
    <mergeCell ref="I120:S120"/>
    <mergeCell ref="T94:Z94"/>
    <mergeCell ref="T95:Z95"/>
    <mergeCell ref="I94:S94"/>
    <mergeCell ref="O85:S85"/>
    <mergeCell ref="O86:S86"/>
    <mergeCell ref="P80:Q80"/>
    <mergeCell ref="T84:Z84"/>
    <mergeCell ref="I83:N83"/>
    <mergeCell ref="I93:S93"/>
    <mergeCell ref="T93:Z93"/>
    <mergeCell ref="AA69:AF69"/>
    <mergeCell ref="I77:S77"/>
    <mergeCell ref="I75:S75"/>
    <mergeCell ref="I84:S84"/>
    <mergeCell ref="I76:S76"/>
    <mergeCell ref="I78:S78"/>
    <mergeCell ref="P81:Q81"/>
    <mergeCell ref="I79:S79"/>
    <mergeCell ref="T74:Z74"/>
    <mergeCell ref="AA74:AF74"/>
    <mergeCell ref="T73:Z73"/>
    <mergeCell ref="AA73:AF73"/>
    <mergeCell ref="T72:Z72"/>
    <mergeCell ref="AA72:AF72"/>
    <mergeCell ref="B62:C68"/>
    <mergeCell ref="D62:H68"/>
    <mergeCell ref="I68:S68"/>
    <mergeCell ref="O65:S65"/>
    <mergeCell ref="I66:N67"/>
    <mergeCell ref="O66:S66"/>
    <mergeCell ref="B154:AU154"/>
    <mergeCell ref="T142:Z142"/>
    <mergeCell ref="AG134:AP134"/>
    <mergeCell ref="T140:Z140"/>
    <mergeCell ref="AA140:AF140"/>
    <mergeCell ref="AG140:AP140"/>
    <mergeCell ref="AQ140:AU140"/>
    <mergeCell ref="AQ139:AU139"/>
    <mergeCell ref="AG142:AP142"/>
    <mergeCell ref="AA136:AF136"/>
    <mergeCell ref="B155:AU155"/>
    <mergeCell ref="B157:AU157"/>
    <mergeCell ref="T139:Z139"/>
    <mergeCell ref="AA134:AF134"/>
    <mergeCell ref="AG143:AP143"/>
    <mergeCell ref="AQ143:AU143"/>
    <mergeCell ref="T141:Z141"/>
    <mergeCell ref="AA141:AF141"/>
    <mergeCell ref="AG141:AP141"/>
    <mergeCell ref="AQ141:AU141"/>
    <mergeCell ref="AG119:AP119"/>
    <mergeCell ref="AQ119:AU119"/>
    <mergeCell ref="AQ123:AU123"/>
    <mergeCell ref="AG120:AP120"/>
    <mergeCell ref="AQ120:AU120"/>
    <mergeCell ref="AG122:AP124"/>
    <mergeCell ref="AQ121:AU121"/>
    <mergeCell ref="AG126:AP126"/>
    <mergeCell ref="T125:Z125"/>
    <mergeCell ref="AA125:AF125"/>
    <mergeCell ref="AQ125:AU125"/>
    <mergeCell ref="T122:Z122"/>
    <mergeCell ref="AA122:AF122"/>
    <mergeCell ref="AQ122:AU122"/>
    <mergeCell ref="T123:Z123"/>
    <mergeCell ref="AA124:AF124"/>
    <mergeCell ref="AQ124:AU124"/>
    <mergeCell ref="AA123:AF123"/>
    <mergeCell ref="T121:Z121"/>
    <mergeCell ref="AA121:AF121"/>
    <mergeCell ref="T119:Z119"/>
    <mergeCell ref="AA119:AF119"/>
    <mergeCell ref="AA120:AF120"/>
    <mergeCell ref="T120:Z120"/>
    <mergeCell ref="I118:S118"/>
    <mergeCell ref="T118:Z118"/>
    <mergeCell ref="AA118:AF118"/>
    <mergeCell ref="T110:Z110"/>
    <mergeCell ref="I115:S115"/>
    <mergeCell ref="T115:Z115"/>
    <mergeCell ref="T117:Z117"/>
    <mergeCell ref="AA110:AF110"/>
    <mergeCell ref="AA113:AF113"/>
    <mergeCell ref="AA116:AF116"/>
    <mergeCell ref="AQ112:AU112"/>
    <mergeCell ref="AG116:AP116"/>
    <mergeCell ref="AQ116:AU116"/>
    <mergeCell ref="I116:S116"/>
    <mergeCell ref="T116:Z116"/>
    <mergeCell ref="T112:Z112"/>
    <mergeCell ref="AG115:AP115"/>
    <mergeCell ref="AG114:AP114"/>
    <mergeCell ref="AQ115:AU115"/>
    <mergeCell ref="AG113:AP113"/>
    <mergeCell ref="AA99:AF99"/>
    <mergeCell ref="AA102:AF102"/>
    <mergeCell ref="I111:S111"/>
    <mergeCell ref="AA115:AF115"/>
    <mergeCell ref="I104:S104"/>
    <mergeCell ref="T104:Z104"/>
    <mergeCell ref="T107:Z107"/>
    <mergeCell ref="AG102:AP102"/>
    <mergeCell ref="T105:Z105"/>
    <mergeCell ref="AA107:AF107"/>
    <mergeCell ref="T111:Z111"/>
    <mergeCell ref="AG108:AP108"/>
    <mergeCell ref="AA112:AF112"/>
    <mergeCell ref="T106:Z106"/>
    <mergeCell ref="AA106:AF106"/>
    <mergeCell ref="AG106:AP106"/>
    <mergeCell ref="AG107:AP107"/>
    <mergeCell ref="AQ99:AU99"/>
    <mergeCell ref="AQ102:AU102"/>
    <mergeCell ref="AG99:AP99"/>
    <mergeCell ref="AQ97:AU97"/>
    <mergeCell ref="AA97:AF97"/>
    <mergeCell ref="AG94:AP98"/>
    <mergeCell ref="AA96:AF96"/>
    <mergeCell ref="AA98:AF98"/>
    <mergeCell ref="AQ98:AU98"/>
    <mergeCell ref="AR101:AU101"/>
    <mergeCell ref="AQ103:AU103"/>
    <mergeCell ref="AQ104:AU104"/>
    <mergeCell ref="AA103:AF103"/>
    <mergeCell ref="AG103:AP103"/>
    <mergeCell ref="AA104:AF104"/>
    <mergeCell ref="AG104:AP104"/>
    <mergeCell ref="I85:N86"/>
    <mergeCell ref="T85:Z86"/>
    <mergeCell ref="T87:Z87"/>
    <mergeCell ref="AA87:AF87"/>
    <mergeCell ref="AG87:AP87"/>
    <mergeCell ref="P89:S89"/>
    <mergeCell ref="I88:K92"/>
    <mergeCell ref="L88:O90"/>
    <mergeCell ref="L91:O92"/>
    <mergeCell ref="P88:S88"/>
    <mergeCell ref="AA84:AF84"/>
    <mergeCell ref="AG84:AP84"/>
    <mergeCell ref="AG85:AP86"/>
    <mergeCell ref="AQ84:AU84"/>
    <mergeCell ref="AQ83:AU83"/>
    <mergeCell ref="AA85:AF85"/>
    <mergeCell ref="AG83:AP83"/>
    <mergeCell ref="AQ85:AU85"/>
    <mergeCell ref="AQ86:AU86"/>
    <mergeCell ref="P83:Q83"/>
    <mergeCell ref="T83:Z83"/>
    <mergeCell ref="AA83:AF83"/>
    <mergeCell ref="AG82:AP82"/>
    <mergeCell ref="AQ82:AU82"/>
    <mergeCell ref="I81:N81"/>
    <mergeCell ref="T81:Z81"/>
    <mergeCell ref="AA81:AF81"/>
    <mergeCell ref="I82:N82"/>
    <mergeCell ref="P82:Q82"/>
    <mergeCell ref="T82:Z82"/>
    <mergeCell ref="AA82:AF82"/>
    <mergeCell ref="T79:Z79"/>
    <mergeCell ref="AA79:AF79"/>
    <mergeCell ref="AG79:AP79"/>
    <mergeCell ref="AQ81:AU81"/>
    <mergeCell ref="T80:Z80"/>
    <mergeCell ref="AA80:AF80"/>
    <mergeCell ref="AG80:AP80"/>
    <mergeCell ref="AQ80:AU80"/>
    <mergeCell ref="AG81:AP81"/>
    <mergeCell ref="AQ79:AU79"/>
    <mergeCell ref="AQ77:AU77"/>
    <mergeCell ref="T78:Z78"/>
    <mergeCell ref="AA78:AF78"/>
    <mergeCell ref="AG78:AP78"/>
    <mergeCell ref="AQ78:AU78"/>
    <mergeCell ref="T77:Z77"/>
    <mergeCell ref="AA77:AF77"/>
    <mergeCell ref="AG77:AP77"/>
    <mergeCell ref="AQ75:AU75"/>
    <mergeCell ref="T76:Z76"/>
    <mergeCell ref="AA76:AF76"/>
    <mergeCell ref="AG76:AP76"/>
    <mergeCell ref="AQ76:AU76"/>
    <mergeCell ref="T75:Z75"/>
    <mergeCell ref="AA75:AF75"/>
    <mergeCell ref="AG75:AP75"/>
    <mergeCell ref="AG74:AP74"/>
    <mergeCell ref="AQ74:AU74"/>
    <mergeCell ref="AG72:AP72"/>
    <mergeCell ref="AQ72:AU72"/>
    <mergeCell ref="AG73:AP73"/>
    <mergeCell ref="AQ73:AU73"/>
    <mergeCell ref="AQ70:AU70"/>
    <mergeCell ref="T71:Z71"/>
    <mergeCell ref="AA71:AF71"/>
    <mergeCell ref="AG71:AP71"/>
    <mergeCell ref="AQ71:AU71"/>
    <mergeCell ref="T70:Z70"/>
    <mergeCell ref="AA70:AF70"/>
    <mergeCell ref="AG70:AP70"/>
    <mergeCell ref="AG69:AP69"/>
    <mergeCell ref="AQ69:AU69"/>
    <mergeCell ref="AG67:AP67"/>
    <mergeCell ref="AQ68:AU68"/>
    <mergeCell ref="T68:Z68"/>
    <mergeCell ref="AA68:AF68"/>
    <mergeCell ref="AG68:AP68"/>
    <mergeCell ref="AQ67:AU67"/>
    <mergeCell ref="T67:Z67"/>
    <mergeCell ref="AA67:AF67"/>
    <mergeCell ref="AQ65:AU65"/>
    <mergeCell ref="T66:Z66"/>
    <mergeCell ref="AA66:AF66"/>
    <mergeCell ref="AG66:AP66"/>
    <mergeCell ref="AQ66:AU66"/>
    <mergeCell ref="AG65:AP65"/>
    <mergeCell ref="T65:Z65"/>
    <mergeCell ref="AA65:AF65"/>
    <mergeCell ref="AG63:AP63"/>
    <mergeCell ref="AQ63:AU63"/>
    <mergeCell ref="T64:Z64"/>
    <mergeCell ref="AA64:AF64"/>
    <mergeCell ref="AG64:AP64"/>
    <mergeCell ref="AQ64:AU64"/>
    <mergeCell ref="T63:Z63"/>
    <mergeCell ref="AA63:AF63"/>
    <mergeCell ref="AG61:AP61"/>
    <mergeCell ref="AE39:AI39"/>
    <mergeCell ref="AJ39:AQ39"/>
    <mergeCell ref="AE40:AI41"/>
    <mergeCell ref="AD33:AF33"/>
    <mergeCell ref="AO32:AP32"/>
    <mergeCell ref="AO33:AP33"/>
    <mergeCell ref="AJ32:AK32"/>
    <mergeCell ref="AL32:AM32"/>
    <mergeCell ref="AJ33:AK33"/>
    <mergeCell ref="AR42:AT43"/>
    <mergeCell ref="AO31:AP31"/>
    <mergeCell ref="D41:L41"/>
    <mergeCell ref="AQ62:AU62"/>
    <mergeCell ref="AS31:AU31"/>
    <mergeCell ref="AS32:AU32"/>
    <mergeCell ref="AG62:AP62"/>
    <mergeCell ref="AR60:AU60"/>
    <mergeCell ref="AG32:AI32"/>
    <mergeCell ref="T62:Z62"/>
    <mergeCell ref="AJ40:AQ40"/>
    <mergeCell ref="AJ41:AQ41"/>
    <mergeCell ref="AJ42:AQ42"/>
    <mergeCell ref="AL30:AM30"/>
    <mergeCell ref="AG29:AI29"/>
    <mergeCell ref="AJ28:AK28"/>
    <mergeCell ref="AL28:AM28"/>
    <mergeCell ref="AJ29:AK29"/>
    <mergeCell ref="AL29:AM29"/>
    <mergeCell ref="AJ35:AK35"/>
    <mergeCell ref="AL27:AM27"/>
    <mergeCell ref="AL25:AM25"/>
    <mergeCell ref="AJ25:AK25"/>
    <mergeCell ref="AQ61:AU61"/>
    <mergeCell ref="AS29:AU29"/>
    <mergeCell ref="AS30:AU30"/>
    <mergeCell ref="AR39:AT39"/>
    <mergeCell ref="AR44:AT45"/>
    <mergeCell ref="AO25:AP25"/>
    <mergeCell ref="AO26:AP26"/>
    <mergeCell ref="AS25:AU25"/>
    <mergeCell ref="AG28:AI28"/>
    <mergeCell ref="AS26:AU26"/>
    <mergeCell ref="AS27:AU27"/>
    <mergeCell ref="AJ26:AK26"/>
    <mergeCell ref="AL26:AM26"/>
    <mergeCell ref="AJ27:AK27"/>
    <mergeCell ref="AO27:AP27"/>
    <mergeCell ref="AO28:AP28"/>
    <mergeCell ref="AQ25:AR25"/>
    <mergeCell ref="AA21:AC21"/>
    <mergeCell ref="AD20:AF20"/>
    <mergeCell ref="AD21:AF21"/>
    <mergeCell ref="AA18:AC18"/>
    <mergeCell ref="AA19:AC19"/>
    <mergeCell ref="AS22:AU22"/>
    <mergeCell ref="AG22:AI22"/>
    <mergeCell ref="AJ22:AK22"/>
    <mergeCell ref="AL22:AM22"/>
    <mergeCell ref="AD18:AF18"/>
    <mergeCell ref="AG24:AI24"/>
    <mergeCell ref="W24:Z24"/>
    <mergeCell ref="AA23:AC23"/>
    <mergeCell ref="AA25:AC25"/>
    <mergeCell ref="AA24:AC24"/>
    <mergeCell ref="W25:Z25"/>
    <mergeCell ref="AS18:AU18"/>
    <mergeCell ref="AS19:AU19"/>
    <mergeCell ref="AD26:AF26"/>
    <mergeCell ref="AG26:AI26"/>
    <mergeCell ref="AS24:AU24"/>
    <mergeCell ref="AD25:AF25"/>
    <mergeCell ref="AO24:AP24"/>
    <mergeCell ref="AD22:AF22"/>
    <mergeCell ref="AG25:AI25"/>
    <mergeCell ref="AD24:AF24"/>
    <mergeCell ref="AA27:AC27"/>
    <mergeCell ref="AA22:AC22"/>
    <mergeCell ref="AA26:AC26"/>
    <mergeCell ref="AG19:AI19"/>
    <mergeCell ref="AG20:AI20"/>
    <mergeCell ref="AG23:AI23"/>
    <mergeCell ref="AG27:AI27"/>
    <mergeCell ref="AG21:AI21"/>
    <mergeCell ref="AD19:AF19"/>
    <mergeCell ref="AA20:AC20"/>
    <mergeCell ref="E30:G30"/>
    <mergeCell ref="E28:G28"/>
    <mergeCell ref="AD23:AF23"/>
    <mergeCell ref="AD28:AF28"/>
    <mergeCell ref="AS34:AU34"/>
    <mergeCell ref="AS28:AU28"/>
    <mergeCell ref="AS33:AU33"/>
    <mergeCell ref="AL31:AM31"/>
    <mergeCell ref="AL34:AM34"/>
    <mergeCell ref="AO29:AP29"/>
    <mergeCell ref="AO30:AP30"/>
    <mergeCell ref="AO34:AP34"/>
    <mergeCell ref="AQ28:AR28"/>
    <mergeCell ref="AQ29:AR29"/>
    <mergeCell ref="E32:G32"/>
    <mergeCell ref="R28:V28"/>
    <mergeCell ref="W32:Z32"/>
    <mergeCell ref="AA32:AC32"/>
    <mergeCell ref="W33:Z33"/>
    <mergeCell ref="AD32:AF32"/>
    <mergeCell ref="C31:D31"/>
    <mergeCell ref="E31:G31"/>
    <mergeCell ref="C33:D33"/>
    <mergeCell ref="E33:G33"/>
    <mergeCell ref="C32:D32"/>
    <mergeCell ref="C34:D34"/>
    <mergeCell ref="E34:G34"/>
    <mergeCell ref="C35:D35"/>
    <mergeCell ref="E35:G35"/>
    <mergeCell ref="H34:L34"/>
    <mergeCell ref="M34:Q34"/>
    <mergeCell ref="H35:L35"/>
    <mergeCell ref="M35:Q35"/>
    <mergeCell ref="C29:D29"/>
    <mergeCell ref="E29:G29"/>
    <mergeCell ref="W28:Z28"/>
    <mergeCell ref="W29:Z29"/>
    <mergeCell ref="C28:D28"/>
    <mergeCell ref="H29:L29"/>
    <mergeCell ref="M29:Q29"/>
    <mergeCell ref="R29:V29"/>
    <mergeCell ref="H28:L28"/>
    <mergeCell ref="M28:Q28"/>
    <mergeCell ref="W27:Z27"/>
    <mergeCell ref="C27:D27"/>
    <mergeCell ref="E27:G27"/>
    <mergeCell ref="C26:D26"/>
    <mergeCell ref="E26:G26"/>
    <mergeCell ref="W26:Z26"/>
    <mergeCell ref="H26:L26"/>
    <mergeCell ref="M26:Q26"/>
    <mergeCell ref="R26:V26"/>
    <mergeCell ref="H27:L27"/>
    <mergeCell ref="C20:D20"/>
    <mergeCell ref="E22:G22"/>
    <mergeCell ref="W23:Z23"/>
    <mergeCell ref="W22:Z22"/>
    <mergeCell ref="E23:G23"/>
    <mergeCell ref="M20:Q20"/>
    <mergeCell ref="H21:L21"/>
    <mergeCell ref="M21:Q21"/>
    <mergeCell ref="R21:V21"/>
    <mergeCell ref="C23:D23"/>
    <mergeCell ref="C21:D21"/>
    <mergeCell ref="E21:G21"/>
    <mergeCell ref="C22:D22"/>
    <mergeCell ref="C25:D25"/>
    <mergeCell ref="E25:G25"/>
    <mergeCell ref="C24:D24"/>
    <mergeCell ref="E24:G24"/>
    <mergeCell ref="W21:Z21"/>
    <mergeCell ref="W19:Z19"/>
    <mergeCell ref="E20:G20"/>
    <mergeCell ref="W20:Z20"/>
    <mergeCell ref="E19:G19"/>
    <mergeCell ref="H19:L19"/>
    <mergeCell ref="G16:G17"/>
    <mergeCell ref="H14:L15"/>
    <mergeCell ref="M14:Q15"/>
    <mergeCell ref="AS14:AU15"/>
    <mergeCell ref="AG14:AI15"/>
    <mergeCell ref="AJ16:AK17"/>
    <mergeCell ref="AL14:AM15"/>
    <mergeCell ref="AL16:AM17"/>
    <mergeCell ref="AG16:AI17"/>
    <mergeCell ref="AJ14:AK15"/>
    <mergeCell ref="B4:AU4"/>
    <mergeCell ref="B5:G5"/>
    <mergeCell ref="AG9:AU9"/>
    <mergeCell ref="H11:V11"/>
    <mergeCell ref="C19:D19"/>
    <mergeCell ref="C12:D13"/>
    <mergeCell ref="E12:G13"/>
    <mergeCell ref="C18:D18"/>
    <mergeCell ref="E18:G18"/>
    <mergeCell ref="E16:F17"/>
    <mergeCell ref="AS35:AU35"/>
    <mergeCell ref="AG33:AI33"/>
    <mergeCell ref="AG18:AI18"/>
    <mergeCell ref="H7:M7"/>
    <mergeCell ref="B1:AQ1"/>
    <mergeCell ref="AR1:AU1"/>
    <mergeCell ref="B2:AU2"/>
    <mergeCell ref="H5:Z5"/>
    <mergeCell ref="AG5:AU5"/>
    <mergeCell ref="AO35:AP35"/>
    <mergeCell ref="AL13:AM13"/>
    <mergeCell ref="AJ13:AK13"/>
    <mergeCell ref="R7:T7"/>
    <mergeCell ref="AS12:AU13"/>
    <mergeCell ref="T40:AD40"/>
    <mergeCell ref="AR40:AT41"/>
    <mergeCell ref="W18:Z18"/>
    <mergeCell ref="T41:AD41"/>
    <mergeCell ref="AQ24:AR24"/>
    <mergeCell ref="AQ26:AR26"/>
    <mergeCell ref="AA126:AF126"/>
    <mergeCell ref="W34:Z34"/>
    <mergeCell ref="AA34:AC34"/>
    <mergeCell ref="W35:Z35"/>
    <mergeCell ref="T44:AD44"/>
    <mergeCell ref="T45:AD45"/>
    <mergeCell ref="AE42:AI43"/>
    <mergeCell ref="AE44:AI45"/>
    <mergeCell ref="T42:AD42"/>
    <mergeCell ref="AA62:AF62"/>
    <mergeCell ref="AA33:AC33"/>
    <mergeCell ref="AD34:AF34"/>
    <mergeCell ref="R34:V34"/>
    <mergeCell ref="R35:V35"/>
    <mergeCell ref="M42:S43"/>
    <mergeCell ref="T43:AD43"/>
    <mergeCell ref="AA31:AC31"/>
    <mergeCell ref="AG30:AI30"/>
    <mergeCell ref="AD29:AF29"/>
    <mergeCell ref="AA28:AC28"/>
    <mergeCell ref="AA30:AC30"/>
    <mergeCell ref="AD30:AF30"/>
    <mergeCell ref="AD31:AF31"/>
    <mergeCell ref="AG31:AI31"/>
    <mergeCell ref="AA6:AF6"/>
    <mergeCell ref="AA5:AF5"/>
    <mergeCell ref="AA7:AF7"/>
    <mergeCell ref="AA9:AF9"/>
    <mergeCell ref="AA8:AF8"/>
    <mergeCell ref="AG34:AI34"/>
    <mergeCell ref="AG6:AU6"/>
    <mergeCell ref="AJ12:AR12"/>
    <mergeCell ref="AG7:AU7"/>
    <mergeCell ref="AG12:AI13"/>
    <mergeCell ref="H18:L18"/>
    <mergeCell ref="AQ96:AU96"/>
    <mergeCell ref="AQ94:AU94"/>
    <mergeCell ref="AS20:AU20"/>
    <mergeCell ref="AS21:AU21"/>
    <mergeCell ref="AA35:AC35"/>
    <mergeCell ref="AD35:AF35"/>
    <mergeCell ref="AG35:AI35"/>
    <mergeCell ref="W30:Z30"/>
    <mergeCell ref="W31:Z31"/>
    <mergeCell ref="M12:Q12"/>
    <mergeCell ref="AQ88:AU88"/>
    <mergeCell ref="AS16:AU17"/>
    <mergeCell ref="AS23:AU23"/>
    <mergeCell ref="AA29:AC29"/>
    <mergeCell ref="AD27:AF27"/>
    <mergeCell ref="AQ27:AR27"/>
    <mergeCell ref="AQ30:AR30"/>
    <mergeCell ref="AQ31:AR31"/>
    <mergeCell ref="AQ32:AR32"/>
    <mergeCell ref="R13:V13"/>
    <mergeCell ref="R12:V12"/>
    <mergeCell ref="B8:G8"/>
    <mergeCell ref="H8:Z8"/>
    <mergeCell ref="H13:L13"/>
    <mergeCell ref="M13:Q13"/>
    <mergeCell ref="B11:B57"/>
    <mergeCell ref="C11:D11"/>
    <mergeCell ref="E11:G11"/>
    <mergeCell ref="H12:L12"/>
  </mergeCells>
  <dataValidations count="4">
    <dataValidation type="list" allowBlank="1" showInputMessage="1" showErrorMessage="1" sqref="AK148 W151 P153:Q153 Z153">
      <formula1>"O,X"</formula1>
    </dataValidation>
    <dataValidation type="list" allowBlank="1" showInputMessage="1" showErrorMessage="1" sqref="M35:V35 H34:V34 M33:V33 H32:V32 H30:V30 H28:V28 H26:V26 H24:V24 M25:V25 H22:V22 H18:V20 M21:V21 M23:V23 M27:V27 M29:V29 M31:V31">
      <formula1>"○,X"</formula1>
    </dataValidation>
    <dataValidation type="list" allowBlank="1" showInputMessage="1" showErrorMessage="1" sqref="C34:D34 C32:D32 C30:D30 C28:D28 C26:D26 C24:D24 C22:D22 C20:D20">
      <formula1>"1.소득자의 직계존속,2.배우자의 직계존속,3.배우자,4.직계비속,6.형제자매,7.수급자,8.위탁아동"</formula1>
    </dataValidation>
    <dataValidation type="list" allowBlank="1" showInputMessage="1" showErrorMessage="1" sqref="O7 V7">
      <formula1>"∨,X"</formula1>
    </dataValidation>
  </dataValidations>
  <printOptions horizontalCentered="1"/>
  <pageMargins left="0.11811023622047245" right="0.11811023622047245" top="0.7480314960629921" bottom="0.3937007874015748" header="0.3937007874015748" footer="0.15748031496062992"/>
  <pageSetup horizontalDpi="600" verticalDpi="600" orientation="portrait" paperSize="9" scale="70" r:id="rId3"/>
  <rowBreaks count="2" manualBreakCount="2">
    <brk id="57" max="45" man="1"/>
    <brk id="99" max="45" man="1"/>
  </rowBreaks>
  <legacyDrawing r:id="rId2"/>
</worksheet>
</file>

<file path=xl/worksheets/sheet8.xml><?xml version="1.0" encoding="utf-8"?>
<worksheet xmlns="http://schemas.openxmlformats.org/spreadsheetml/2006/main" xmlns:r="http://schemas.openxmlformats.org/officeDocument/2006/relationships">
  <dimension ref="A1:AU94"/>
  <sheetViews>
    <sheetView showGridLines="0" showZeros="0" zoomScaleSheetLayoutView="100" zoomScalePageLayoutView="0" workbookViewId="0" topLeftCell="A88">
      <selection activeCell="B2" sqref="B2:AS3"/>
    </sheetView>
  </sheetViews>
  <sheetFormatPr defaultColWidth="1.37890625" defaultRowHeight="13.5"/>
  <cols>
    <col min="1" max="1" width="1.75390625" style="186" customWidth="1"/>
    <col min="2" max="2" width="3.125" style="186" customWidth="1"/>
    <col min="3" max="3" width="4.75390625" style="186" customWidth="1"/>
    <col min="4" max="4" width="5.50390625" style="186" customWidth="1"/>
    <col min="5" max="6" width="2.875" style="186" customWidth="1"/>
    <col min="7" max="7" width="4.625" style="186" customWidth="1"/>
    <col min="8" max="8" width="2.875" style="186" customWidth="1"/>
    <col min="9" max="9" width="2.125" style="186" customWidth="1"/>
    <col min="10" max="10" width="2.00390625" style="186" customWidth="1"/>
    <col min="11" max="11" width="2.875" style="186" customWidth="1"/>
    <col min="12" max="12" width="2.625" style="186" customWidth="1"/>
    <col min="13" max="13" width="2.25390625" style="186" customWidth="1"/>
    <col min="14" max="14" width="3.25390625" style="186" customWidth="1"/>
    <col min="15" max="15" width="2.625" style="186" customWidth="1"/>
    <col min="16" max="16" width="2.375" style="186" customWidth="1"/>
    <col min="17" max="17" width="2.75390625" style="186" customWidth="1"/>
    <col min="18" max="18" width="2.50390625" style="186" customWidth="1"/>
    <col min="19" max="19" width="1.875" style="186" customWidth="1"/>
    <col min="20" max="20" width="2.625" style="186" customWidth="1"/>
    <col min="21" max="21" width="1.75390625" style="186" customWidth="1"/>
    <col min="22" max="22" width="2.875" style="186" customWidth="1"/>
    <col min="23" max="26" width="2.375" style="186" customWidth="1"/>
    <col min="27" max="34" width="2.875" style="186" customWidth="1"/>
    <col min="35" max="35" width="2.75390625" style="186" customWidth="1"/>
    <col min="36" max="36" width="5.125" style="186" customWidth="1"/>
    <col min="37" max="37" width="3.375" style="186" customWidth="1"/>
    <col min="38" max="38" width="4.75390625" style="186" customWidth="1"/>
    <col min="39" max="39" width="3.75390625" style="186" customWidth="1"/>
    <col min="40" max="41" width="2.875" style="186" customWidth="1"/>
    <col min="42" max="42" width="2.625" style="186" customWidth="1"/>
    <col min="43" max="43" width="3.125" style="186" customWidth="1"/>
    <col min="44" max="44" width="2.875" style="186" customWidth="1"/>
    <col min="45" max="45" width="15.00390625" style="186" customWidth="1"/>
    <col min="46" max="46" width="2.375" style="145" customWidth="1"/>
    <col min="47" max="48" width="1.37890625" style="186" customWidth="1"/>
    <col min="49" max="49" width="17.25390625" style="186" hidden="1" customWidth="1"/>
    <col min="50" max="51" width="5.50390625" style="186" hidden="1" customWidth="1"/>
    <col min="52" max="52" width="7.50390625" style="186" hidden="1" customWidth="1"/>
    <col min="53" max="53" width="8.00390625" style="186" customWidth="1"/>
    <col min="54" max="16384" width="1.37890625" style="186" customWidth="1"/>
  </cols>
  <sheetData>
    <row r="1" spans="42:45" ht="12.75" thickBot="1">
      <c r="AP1" s="1478" t="s">
        <v>168</v>
      </c>
      <c r="AQ1" s="1478"/>
      <c r="AR1" s="1478"/>
      <c r="AS1" s="1478"/>
    </row>
    <row r="2" spans="1:46" s="188" customFormat="1" ht="20.25" customHeight="1">
      <c r="A2" s="187"/>
      <c r="B2" s="1485" t="s">
        <v>169</v>
      </c>
      <c r="C2" s="1486"/>
      <c r="D2" s="1486"/>
      <c r="E2" s="1486"/>
      <c r="F2" s="1486"/>
      <c r="G2" s="1486"/>
      <c r="H2" s="1486"/>
      <c r="I2" s="1486"/>
      <c r="J2" s="1486"/>
      <c r="K2" s="1486"/>
      <c r="L2" s="1486"/>
      <c r="M2" s="1486"/>
      <c r="N2" s="1486"/>
      <c r="O2" s="1486"/>
      <c r="P2" s="1486"/>
      <c r="Q2" s="1486"/>
      <c r="R2" s="1486"/>
      <c r="S2" s="1486"/>
      <c r="T2" s="1486"/>
      <c r="U2" s="1486"/>
      <c r="V2" s="1486"/>
      <c r="W2" s="1486"/>
      <c r="X2" s="1486"/>
      <c r="Y2" s="1486"/>
      <c r="Z2" s="1486"/>
      <c r="AA2" s="1486"/>
      <c r="AB2" s="1486"/>
      <c r="AC2" s="1486"/>
      <c r="AD2" s="1486"/>
      <c r="AE2" s="1486"/>
      <c r="AF2" s="1486"/>
      <c r="AG2" s="1486"/>
      <c r="AH2" s="1486"/>
      <c r="AI2" s="1486"/>
      <c r="AJ2" s="1486"/>
      <c r="AK2" s="1486"/>
      <c r="AL2" s="1486"/>
      <c r="AM2" s="1486"/>
      <c r="AN2" s="1486"/>
      <c r="AO2" s="1486"/>
      <c r="AP2" s="1486"/>
      <c r="AQ2" s="1486"/>
      <c r="AR2" s="1486"/>
      <c r="AS2" s="1487"/>
      <c r="AT2" s="165"/>
    </row>
    <row r="3" spans="1:45" ht="16.5" customHeight="1">
      <c r="A3" s="189"/>
      <c r="B3" s="1488"/>
      <c r="C3" s="1489"/>
      <c r="D3" s="1489"/>
      <c r="E3" s="1489"/>
      <c r="F3" s="1489"/>
      <c r="G3" s="1489"/>
      <c r="H3" s="1489"/>
      <c r="I3" s="1489"/>
      <c r="J3" s="1489"/>
      <c r="K3" s="1489"/>
      <c r="L3" s="1489"/>
      <c r="M3" s="1489"/>
      <c r="N3" s="1489"/>
      <c r="O3" s="1489"/>
      <c r="P3" s="1489"/>
      <c r="Q3" s="1489"/>
      <c r="R3" s="1489"/>
      <c r="S3" s="1489"/>
      <c r="T3" s="1489"/>
      <c r="U3" s="1489"/>
      <c r="V3" s="1489"/>
      <c r="W3" s="1489"/>
      <c r="X3" s="1489"/>
      <c r="Y3" s="1489"/>
      <c r="Z3" s="1489"/>
      <c r="AA3" s="1489"/>
      <c r="AB3" s="1489"/>
      <c r="AC3" s="1489"/>
      <c r="AD3" s="1489"/>
      <c r="AE3" s="1489"/>
      <c r="AF3" s="1489"/>
      <c r="AG3" s="1489"/>
      <c r="AH3" s="1489"/>
      <c r="AI3" s="1489"/>
      <c r="AJ3" s="1489"/>
      <c r="AK3" s="1489"/>
      <c r="AL3" s="1489"/>
      <c r="AM3" s="1489"/>
      <c r="AN3" s="1489"/>
      <c r="AO3" s="1489"/>
      <c r="AP3" s="1489"/>
      <c r="AQ3" s="1489"/>
      <c r="AR3" s="1489"/>
      <c r="AS3" s="1490"/>
    </row>
    <row r="4" spans="1:45" ht="22.5" customHeight="1">
      <c r="A4" s="189"/>
      <c r="B4" s="1475" t="s">
        <v>667</v>
      </c>
      <c r="C4" s="1476"/>
      <c r="D4" s="1476"/>
      <c r="E4" s="1476"/>
      <c r="F4" s="1476"/>
      <c r="G4" s="1476"/>
      <c r="H4" s="1476"/>
      <c r="I4" s="1476"/>
      <c r="J4" s="1476"/>
      <c r="K4" s="1476"/>
      <c r="L4" s="1476"/>
      <c r="M4" s="1476"/>
      <c r="N4" s="1476"/>
      <c r="O4" s="1476"/>
      <c r="P4" s="1476"/>
      <c r="Q4" s="1476"/>
      <c r="R4" s="1476"/>
      <c r="S4" s="1476"/>
      <c r="T4" s="1476"/>
      <c r="U4" s="1476"/>
      <c r="V4" s="1476"/>
      <c r="W4" s="1476"/>
      <c r="X4" s="1476"/>
      <c r="Y4" s="1476"/>
      <c r="Z4" s="1476"/>
      <c r="AA4" s="1476"/>
      <c r="AB4" s="1476"/>
      <c r="AC4" s="1476"/>
      <c r="AD4" s="1476"/>
      <c r="AE4" s="1476"/>
      <c r="AF4" s="1476"/>
      <c r="AG4" s="1476"/>
      <c r="AH4" s="1476"/>
      <c r="AI4" s="1476"/>
      <c r="AJ4" s="1476"/>
      <c r="AK4" s="1476"/>
      <c r="AL4" s="1476"/>
      <c r="AM4" s="1476"/>
      <c r="AN4" s="1476"/>
      <c r="AO4" s="1476"/>
      <c r="AP4" s="1476"/>
      <c r="AQ4" s="1476"/>
      <c r="AR4" s="1476"/>
      <c r="AS4" s="1477"/>
    </row>
    <row r="5" spans="1:45" ht="22.5" customHeight="1">
      <c r="A5" s="189"/>
      <c r="B5" s="1447" t="s">
        <v>668</v>
      </c>
      <c r="C5" s="1448"/>
      <c r="D5" s="1448"/>
      <c r="E5" s="1448"/>
      <c r="F5" s="1448"/>
      <c r="G5" s="1448"/>
      <c r="H5" s="1448"/>
      <c r="I5" s="1448"/>
      <c r="J5" s="1448"/>
      <c r="K5" s="1448"/>
      <c r="L5" s="1448"/>
      <c r="M5" s="1448"/>
      <c r="N5" s="1448"/>
      <c r="O5" s="1448"/>
      <c r="P5" s="1448"/>
      <c r="Q5" s="1448"/>
      <c r="R5" s="1448"/>
      <c r="S5" s="1448"/>
      <c r="T5" s="1448"/>
      <c r="U5" s="1448"/>
      <c r="V5" s="1448"/>
      <c r="W5" s="1448"/>
      <c r="X5" s="1448"/>
      <c r="Y5" s="1448"/>
      <c r="Z5" s="1448"/>
      <c r="AA5" s="1448"/>
      <c r="AB5" s="1448"/>
      <c r="AC5" s="1448"/>
      <c r="AD5" s="1448"/>
      <c r="AE5" s="1448"/>
      <c r="AF5" s="1448"/>
      <c r="AG5" s="1448"/>
      <c r="AH5" s="1448"/>
      <c r="AI5" s="1448"/>
      <c r="AJ5" s="1448"/>
      <c r="AK5" s="1448"/>
      <c r="AL5" s="1448"/>
      <c r="AM5" s="1448"/>
      <c r="AN5" s="1448"/>
      <c r="AO5" s="1448"/>
      <c r="AP5" s="1448"/>
      <c r="AQ5" s="1448"/>
      <c r="AR5" s="1448"/>
      <c r="AS5" s="1449"/>
    </row>
    <row r="6" spans="1:45" ht="22.5" customHeight="1">
      <c r="A6" s="189"/>
      <c r="B6" s="1447" t="s">
        <v>669</v>
      </c>
      <c r="C6" s="1448"/>
      <c r="D6" s="1448"/>
      <c r="E6" s="1448"/>
      <c r="F6" s="1448"/>
      <c r="G6" s="1448"/>
      <c r="H6" s="1448"/>
      <c r="I6" s="1448"/>
      <c r="J6" s="1448"/>
      <c r="K6" s="1448"/>
      <c r="L6" s="1448"/>
      <c r="M6" s="1448"/>
      <c r="N6" s="1448"/>
      <c r="O6" s="1448"/>
      <c r="P6" s="1448"/>
      <c r="Q6" s="1448"/>
      <c r="R6" s="1448"/>
      <c r="S6" s="1448"/>
      <c r="T6" s="1448"/>
      <c r="U6" s="1448"/>
      <c r="V6" s="1448"/>
      <c r="W6" s="1448"/>
      <c r="X6" s="1448"/>
      <c r="Y6" s="1448"/>
      <c r="Z6" s="1448"/>
      <c r="AA6" s="1448"/>
      <c r="AB6" s="1448"/>
      <c r="AC6" s="1448"/>
      <c r="AD6" s="1448"/>
      <c r="AE6" s="1448"/>
      <c r="AF6" s="1448"/>
      <c r="AG6" s="1448"/>
      <c r="AH6" s="1448"/>
      <c r="AI6" s="1448"/>
      <c r="AJ6" s="1448"/>
      <c r="AK6" s="1448"/>
      <c r="AL6" s="1448"/>
      <c r="AM6" s="1448"/>
      <c r="AN6" s="1448"/>
      <c r="AO6" s="1448"/>
      <c r="AP6" s="1448"/>
      <c r="AQ6" s="1448"/>
      <c r="AR6" s="1448"/>
      <c r="AS6" s="1449"/>
    </row>
    <row r="7" spans="1:45" ht="22.5" customHeight="1">
      <c r="A7" s="189"/>
      <c r="B7" s="1447" t="s">
        <v>87</v>
      </c>
      <c r="C7" s="1448"/>
      <c r="D7" s="1448"/>
      <c r="E7" s="1448"/>
      <c r="F7" s="1448"/>
      <c r="G7" s="1448"/>
      <c r="H7" s="1448"/>
      <c r="I7" s="1448"/>
      <c r="J7" s="1448"/>
      <c r="K7" s="1448"/>
      <c r="L7" s="1448"/>
      <c r="M7" s="1448"/>
      <c r="N7" s="1448"/>
      <c r="O7" s="1448"/>
      <c r="P7" s="1448"/>
      <c r="Q7" s="1448"/>
      <c r="R7" s="1448"/>
      <c r="S7" s="1448"/>
      <c r="T7" s="1448"/>
      <c r="U7" s="1448"/>
      <c r="V7" s="1448"/>
      <c r="W7" s="1448"/>
      <c r="X7" s="1448"/>
      <c r="Y7" s="1448"/>
      <c r="Z7" s="1448"/>
      <c r="AA7" s="1448"/>
      <c r="AB7" s="1448"/>
      <c r="AC7" s="1448"/>
      <c r="AD7" s="1448"/>
      <c r="AE7" s="1448"/>
      <c r="AF7" s="1448"/>
      <c r="AG7" s="1448"/>
      <c r="AH7" s="1448"/>
      <c r="AI7" s="1448"/>
      <c r="AJ7" s="1448"/>
      <c r="AK7" s="1448"/>
      <c r="AL7" s="1448"/>
      <c r="AM7" s="1448"/>
      <c r="AN7" s="1448"/>
      <c r="AO7" s="1448"/>
      <c r="AP7" s="1448"/>
      <c r="AQ7" s="1448"/>
      <c r="AR7" s="1448"/>
      <c r="AS7" s="1449"/>
    </row>
    <row r="8" spans="1:45" ht="22.5" customHeight="1">
      <c r="A8" s="189"/>
      <c r="B8" s="1447" t="s">
        <v>88</v>
      </c>
      <c r="C8" s="1448"/>
      <c r="D8" s="1448"/>
      <c r="E8" s="1448"/>
      <c r="F8" s="1448"/>
      <c r="G8" s="1448"/>
      <c r="H8" s="1448"/>
      <c r="I8" s="1448"/>
      <c r="J8" s="1448"/>
      <c r="K8" s="1448"/>
      <c r="L8" s="1448"/>
      <c r="M8" s="1448"/>
      <c r="N8" s="1448"/>
      <c r="O8" s="1448"/>
      <c r="P8" s="1448"/>
      <c r="Q8" s="1448"/>
      <c r="R8" s="1448"/>
      <c r="S8" s="1448"/>
      <c r="T8" s="1448"/>
      <c r="U8" s="1448"/>
      <c r="V8" s="1448"/>
      <c r="W8" s="1448"/>
      <c r="X8" s="1448"/>
      <c r="Y8" s="1448"/>
      <c r="Z8" s="1448"/>
      <c r="AA8" s="1448"/>
      <c r="AB8" s="1448"/>
      <c r="AC8" s="1448"/>
      <c r="AD8" s="1448"/>
      <c r="AE8" s="1448"/>
      <c r="AF8" s="1448"/>
      <c r="AG8" s="1448"/>
      <c r="AH8" s="1448"/>
      <c r="AI8" s="1448"/>
      <c r="AJ8" s="1448"/>
      <c r="AK8" s="1448"/>
      <c r="AL8" s="1448"/>
      <c r="AM8" s="1448"/>
      <c r="AN8" s="1448"/>
      <c r="AO8" s="1448"/>
      <c r="AP8" s="1448"/>
      <c r="AQ8" s="1448"/>
      <c r="AR8" s="1448"/>
      <c r="AS8" s="1449"/>
    </row>
    <row r="9" spans="1:45" ht="22.5" customHeight="1">
      <c r="A9" s="189"/>
      <c r="B9" s="1447" t="s">
        <v>670</v>
      </c>
      <c r="C9" s="1448"/>
      <c r="D9" s="1448"/>
      <c r="E9" s="1448"/>
      <c r="F9" s="1448"/>
      <c r="G9" s="1448"/>
      <c r="H9" s="1448"/>
      <c r="I9" s="1448"/>
      <c r="J9" s="1448"/>
      <c r="K9" s="1448"/>
      <c r="L9" s="1448"/>
      <c r="M9" s="1448"/>
      <c r="N9" s="1448"/>
      <c r="O9" s="1448"/>
      <c r="P9" s="1448"/>
      <c r="Q9" s="1448"/>
      <c r="R9" s="1448"/>
      <c r="S9" s="1448"/>
      <c r="T9" s="1448"/>
      <c r="U9" s="1448"/>
      <c r="V9" s="1448"/>
      <c r="W9" s="1448"/>
      <c r="X9" s="1448"/>
      <c r="Y9" s="1448"/>
      <c r="Z9" s="1448"/>
      <c r="AA9" s="1448"/>
      <c r="AB9" s="1448"/>
      <c r="AC9" s="1448"/>
      <c r="AD9" s="1448"/>
      <c r="AE9" s="1448"/>
      <c r="AF9" s="1448"/>
      <c r="AG9" s="1448"/>
      <c r="AH9" s="1448"/>
      <c r="AI9" s="1448"/>
      <c r="AJ9" s="1448"/>
      <c r="AK9" s="1448"/>
      <c r="AL9" s="1448"/>
      <c r="AM9" s="1448"/>
      <c r="AN9" s="1448"/>
      <c r="AO9" s="1448"/>
      <c r="AP9" s="1448"/>
      <c r="AQ9" s="1448"/>
      <c r="AR9" s="1448"/>
      <c r="AS9" s="1449"/>
    </row>
    <row r="10" spans="1:45" ht="22.5" customHeight="1">
      <c r="A10" s="189"/>
      <c r="B10" s="1447" t="s">
        <v>266</v>
      </c>
      <c r="C10" s="1448"/>
      <c r="D10" s="1448"/>
      <c r="E10" s="1448"/>
      <c r="F10" s="1448"/>
      <c r="G10" s="1448"/>
      <c r="H10" s="1448"/>
      <c r="I10" s="1448"/>
      <c r="J10" s="1448"/>
      <c r="K10" s="1448"/>
      <c r="L10" s="1448"/>
      <c r="M10" s="1448"/>
      <c r="N10" s="1448"/>
      <c r="O10" s="1448"/>
      <c r="P10" s="1448"/>
      <c r="Q10" s="1448"/>
      <c r="R10" s="1448"/>
      <c r="S10" s="1448"/>
      <c r="T10" s="1448"/>
      <c r="U10" s="1448"/>
      <c r="V10" s="1448"/>
      <c r="W10" s="1448"/>
      <c r="X10" s="1448"/>
      <c r="Y10" s="1448"/>
      <c r="Z10" s="1448"/>
      <c r="AA10" s="1448"/>
      <c r="AB10" s="1448"/>
      <c r="AC10" s="1448"/>
      <c r="AD10" s="1448"/>
      <c r="AE10" s="1448"/>
      <c r="AF10" s="1448"/>
      <c r="AG10" s="1448"/>
      <c r="AH10" s="1448"/>
      <c r="AI10" s="1448"/>
      <c r="AJ10" s="1448"/>
      <c r="AK10" s="1448"/>
      <c r="AL10" s="1448"/>
      <c r="AM10" s="1448"/>
      <c r="AN10" s="1448"/>
      <c r="AO10" s="1448"/>
      <c r="AP10" s="1448"/>
      <c r="AQ10" s="1448"/>
      <c r="AR10" s="1448"/>
      <c r="AS10" s="1449"/>
    </row>
    <row r="11" spans="1:45" ht="22.5" customHeight="1">
      <c r="A11" s="189"/>
      <c r="B11" s="1447" t="s">
        <v>267</v>
      </c>
      <c r="C11" s="1448"/>
      <c r="D11" s="1448"/>
      <c r="E11" s="1448"/>
      <c r="F11" s="1448"/>
      <c r="G11" s="1448"/>
      <c r="H11" s="1448"/>
      <c r="I11" s="1448"/>
      <c r="J11" s="1448"/>
      <c r="K11" s="1448"/>
      <c r="L11" s="1448"/>
      <c r="M11" s="1448"/>
      <c r="N11" s="1448"/>
      <c r="O11" s="1448"/>
      <c r="P11" s="1448"/>
      <c r="Q11" s="1448"/>
      <c r="R11" s="1448"/>
      <c r="S11" s="1448"/>
      <c r="T11" s="1448"/>
      <c r="U11" s="1448"/>
      <c r="V11" s="1448"/>
      <c r="W11" s="1448"/>
      <c r="X11" s="1448"/>
      <c r="Y11" s="1448"/>
      <c r="Z11" s="1448"/>
      <c r="AA11" s="1448"/>
      <c r="AB11" s="1448"/>
      <c r="AC11" s="1448"/>
      <c r="AD11" s="1448"/>
      <c r="AE11" s="1448"/>
      <c r="AF11" s="1448"/>
      <c r="AG11" s="1448"/>
      <c r="AH11" s="1448"/>
      <c r="AI11" s="1448"/>
      <c r="AJ11" s="1448"/>
      <c r="AK11" s="1448"/>
      <c r="AL11" s="1448"/>
      <c r="AM11" s="1448"/>
      <c r="AN11" s="1448"/>
      <c r="AO11" s="1448"/>
      <c r="AP11" s="1448"/>
      <c r="AQ11" s="1448"/>
      <c r="AR11" s="1448"/>
      <c r="AS11" s="1449"/>
    </row>
    <row r="12" spans="1:45" ht="22.5" customHeight="1">
      <c r="A12" s="189"/>
      <c r="B12" s="1447" t="s">
        <v>268</v>
      </c>
      <c r="C12" s="1448"/>
      <c r="D12" s="1448"/>
      <c r="E12" s="1448"/>
      <c r="F12" s="1448"/>
      <c r="G12" s="1448"/>
      <c r="H12" s="1448"/>
      <c r="I12" s="1448"/>
      <c r="J12" s="1448"/>
      <c r="K12" s="1448"/>
      <c r="L12" s="1448"/>
      <c r="M12" s="1448"/>
      <c r="N12" s="1448"/>
      <c r="O12" s="1448"/>
      <c r="P12" s="1448"/>
      <c r="Q12" s="1448"/>
      <c r="R12" s="1448"/>
      <c r="S12" s="1448"/>
      <c r="T12" s="1448"/>
      <c r="U12" s="1448"/>
      <c r="V12" s="1448"/>
      <c r="W12" s="1448"/>
      <c r="X12" s="1448"/>
      <c r="Y12" s="1448"/>
      <c r="Z12" s="1448"/>
      <c r="AA12" s="1448"/>
      <c r="AB12" s="1448"/>
      <c r="AC12" s="1448"/>
      <c r="AD12" s="1448"/>
      <c r="AE12" s="1448"/>
      <c r="AF12" s="1448"/>
      <c r="AG12" s="1448"/>
      <c r="AH12" s="1448"/>
      <c r="AI12" s="1448"/>
      <c r="AJ12" s="1448"/>
      <c r="AK12" s="1448"/>
      <c r="AL12" s="1448"/>
      <c r="AM12" s="1448"/>
      <c r="AN12" s="1448"/>
      <c r="AO12" s="1448"/>
      <c r="AP12" s="1448"/>
      <c r="AQ12" s="1448"/>
      <c r="AR12" s="1448"/>
      <c r="AS12" s="1449"/>
    </row>
    <row r="13" spans="1:45" ht="22.5" customHeight="1">
      <c r="A13" s="189"/>
      <c r="B13" s="1447" t="s">
        <v>89</v>
      </c>
      <c r="C13" s="1448"/>
      <c r="D13" s="1448"/>
      <c r="E13" s="1448"/>
      <c r="F13" s="1448"/>
      <c r="G13" s="1448"/>
      <c r="H13" s="1448"/>
      <c r="I13" s="1448"/>
      <c r="J13" s="1448"/>
      <c r="K13" s="1448"/>
      <c r="L13" s="1448"/>
      <c r="M13" s="1448"/>
      <c r="N13" s="1448"/>
      <c r="O13" s="1448"/>
      <c r="P13" s="1448"/>
      <c r="Q13" s="1448"/>
      <c r="R13" s="1448"/>
      <c r="S13" s="1448"/>
      <c r="T13" s="1448"/>
      <c r="U13" s="1448"/>
      <c r="V13" s="1448"/>
      <c r="W13" s="1448"/>
      <c r="X13" s="1448"/>
      <c r="Y13" s="1448"/>
      <c r="Z13" s="1448"/>
      <c r="AA13" s="1448"/>
      <c r="AB13" s="1448"/>
      <c r="AC13" s="1448"/>
      <c r="AD13" s="1448"/>
      <c r="AE13" s="1448"/>
      <c r="AF13" s="1448"/>
      <c r="AG13" s="1448"/>
      <c r="AH13" s="1448"/>
      <c r="AI13" s="1448"/>
      <c r="AJ13" s="1448"/>
      <c r="AK13" s="1448"/>
      <c r="AL13" s="1448"/>
      <c r="AM13" s="1448"/>
      <c r="AN13" s="1448"/>
      <c r="AO13" s="1448"/>
      <c r="AP13" s="1448"/>
      <c r="AQ13" s="1448"/>
      <c r="AR13" s="1448"/>
      <c r="AS13" s="1449"/>
    </row>
    <row r="14" spans="1:45" ht="22.5" customHeight="1">
      <c r="A14" s="189"/>
      <c r="B14" s="391" t="s">
        <v>90</v>
      </c>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5"/>
    </row>
    <row r="15" spans="1:45" ht="22.5" customHeight="1" thickBot="1">
      <c r="A15" s="189"/>
      <c r="B15" s="392" t="s">
        <v>539</v>
      </c>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90"/>
    </row>
    <row r="16" spans="1:45" ht="25.5" customHeight="1">
      <c r="A16" s="189"/>
      <c r="B16" s="1454" t="s">
        <v>269</v>
      </c>
      <c r="C16" s="1455"/>
      <c r="D16" s="1455"/>
      <c r="E16" s="1455"/>
      <c r="F16" s="1455"/>
      <c r="G16" s="1456"/>
      <c r="H16" s="1458" t="s">
        <v>270</v>
      </c>
      <c r="I16" s="1459"/>
      <c r="J16" s="1459"/>
      <c r="K16" s="1459"/>
      <c r="L16" s="1459"/>
      <c r="M16" s="1459"/>
      <c r="N16" s="1459"/>
      <c r="O16" s="1459"/>
      <c r="P16" s="1459"/>
      <c r="Q16" s="1459"/>
      <c r="R16" s="1459"/>
      <c r="S16" s="1459"/>
      <c r="T16" s="1459"/>
      <c r="U16" s="1459"/>
      <c r="V16" s="1459"/>
      <c r="W16" s="1459"/>
      <c r="X16" s="1459"/>
      <c r="Y16" s="1459"/>
      <c r="Z16" s="1459"/>
      <c r="AA16" s="1459"/>
      <c r="AB16" s="1459"/>
      <c r="AC16" s="1459"/>
      <c r="AD16" s="1459"/>
      <c r="AE16" s="1459"/>
      <c r="AF16" s="1459"/>
      <c r="AG16" s="1459"/>
      <c r="AH16" s="1459"/>
      <c r="AI16" s="1459"/>
      <c r="AJ16" s="1459"/>
      <c r="AK16" s="1459"/>
      <c r="AL16" s="1459"/>
      <c r="AM16" s="1459"/>
      <c r="AN16" s="1459"/>
      <c r="AO16" s="1459"/>
      <c r="AP16" s="1459"/>
      <c r="AQ16" s="1459"/>
      <c r="AR16" s="1459"/>
      <c r="AS16" s="1460"/>
    </row>
    <row r="17" spans="1:45" ht="21" customHeight="1">
      <c r="A17" s="189"/>
      <c r="B17" s="1432"/>
      <c r="C17" s="1433"/>
      <c r="D17" s="1433"/>
      <c r="E17" s="1433"/>
      <c r="F17" s="1433"/>
      <c r="G17" s="1457"/>
      <c r="H17" s="1464" t="s">
        <v>540</v>
      </c>
      <c r="I17" s="1465"/>
      <c r="J17" s="1465"/>
      <c r="K17" s="1465"/>
      <c r="L17" s="1465"/>
      <c r="M17" s="1465"/>
      <c r="N17" s="1465"/>
      <c r="O17" s="1465"/>
      <c r="P17" s="1465"/>
      <c r="Q17" s="1465"/>
      <c r="R17" s="1465"/>
      <c r="S17" s="1465"/>
      <c r="T17" s="1465"/>
      <c r="U17" s="1465"/>
      <c r="V17" s="1465"/>
      <c r="W17" s="1465"/>
      <c r="X17" s="1465"/>
      <c r="Y17" s="1465"/>
      <c r="Z17" s="1465"/>
      <c r="AA17" s="1465"/>
      <c r="AB17" s="1465"/>
      <c r="AC17" s="1465"/>
      <c r="AD17" s="1465"/>
      <c r="AE17" s="1465"/>
      <c r="AF17" s="1465"/>
      <c r="AG17" s="1465"/>
      <c r="AH17" s="1465"/>
      <c r="AI17" s="1465"/>
      <c r="AJ17" s="1465"/>
      <c r="AK17" s="1465"/>
      <c r="AL17" s="1465"/>
      <c r="AM17" s="1465"/>
      <c r="AN17" s="1465"/>
      <c r="AO17" s="1465"/>
      <c r="AP17" s="1465"/>
      <c r="AQ17" s="1465"/>
      <c r="AR17" s="1465"/>
      <c r="AS17" s="1466"/>
    </row>
    <row r="18" spans="1:45" ht="20.25" customHeight="1">
      <c r="A18" s="189"/>
      <c r="B18" s="1432"/>
      <c r="C18" s="1433"/>
      <c r="D18" s="1433"/>
      <c r="E18" s="1433"/>
      <c r="F18" s="1433"/>
      <c r="G18" s="1457"/>
      <c r="H18" s="1461" t="s">
        <v>271</v>
      </c>
      <c r="I18" s="1462"/>
      <c r="J18" s="1462"/>
      <c r="K18" s="1462"/>
      <c r="L18" s="1462"/>
      <c r="M18" s="1462"/>
      <c r="N18" s="1462"/>
      <c r="O18" s="1462"/>
      <c r="P18" s="1462"/>
      <c r="Q18" s="1462"/>
      <c r="R18" s="1462"/>
      <c r="S18" s="1462"/>
      <c r="T18" s="1462"/>
      <c r="U18" s="1462"/>
      <c r="V18" s="1462"/>
      <c r="W18" s="1462"/>
      <c r="X18" s="1462"/>
      <c r="Y18" s="1462"/>
      <c r="Z18" s="1462"/>
      <c r="AA18" s="1462"/>
      <c r="AB18" s="1462"/>
      <c r="AC18" s="1462"/>
      <c r="AD18" s="1462"/>
      <c r="AE18" s="1462"/>
      <c r="AF18" s="1462"/>
      <c r="AG18" s="1462"/>
      <c r="AH18" s="1462"/>
      <c r="AI18" s="1462"/>
      <c r="AJ18" s="1462"/>
      <c r="AK18" s="1462"/>
      <c r="AL18" s="1462"/>
      <c r="AM18" s="1462"/>
      <c r="AN18" s="1462"/>
      <c r="AO18" s="1462"/>
      <c r="AP18" s="1462"/>
      <c r="AQ18" s="1462"/>
      <c r="AR18" s="1462"/>
      <c r="AS18" s="1463"/>
    </row>
    <row r="19" spans="1:45" ht="22.5" customHeight="1">
      <c r="A19" s="189"/>
      <c r="B19" s="1450" t="s">
        <v>272</v>
      </c>
      <c r="C19" s="1451"/>
      <c r="D19" s="1451"/>
      <c r="E19" s="1451"/>
      <c r="F19" s="1451"/>
      <c r="G19" s="1451"/>
      <c r="H19" s="1452"/>
      <c r="I19" s="1452"/>
      <c r="J19" s="1452"/>
      <c r="K19" s="1452"/>
      <c r="L19" s="1452"/>
      <c r="M19" s="1452"/>
      <c r="N19" s="1452"/>
      <c r="O19" s="1452"/>
      <c r="P19" s="1452"/>
      <c r="Q19" s="1452"/>
      <c r="R19" s="1452"/>
      <c r="S19" s="1452"/>
      <c r="T19" s="1452"/>
      <c r="U19" s="1452"/>
      <c r="V19" s="1452"/>
      <c r="W19" s="1452"/>
      <c r="X19" s="1452"/>
      <c r="Y19" s="1452"/>
      <c r="Z19" s="1452"/>
      <c r="AA19" s="1452"/>
      <c r="AB19" s="1452"/>
      <c r="AC19" s="1452"/>
      <c r="AD19" s="1452"/>
      <c r="AE19" s="1452"/>
      <c r="AF19" s="1452"/>
      <c r="AG19" s="1452"/>
      <c r="AH19" s="1452"/>
      <c r="AI19" s="1452"/>
      <c r="AJ19" s="1452"/>
      <c r="AK19" s="1452"/>
      <c r="AL19" s="1452"/>
      <c r="AM19" s="1452"/>
      <c r="AN19" s="1452"/>
      <c r="AO19" s="1452"/>
      <c r="AP19" s="1452"/>
      <c r="AQ19" s="1452"/>
      <c r="AR19" s="1452"/>
      <c r="AS19" s="1453"/>
    </row>
    <row r="20" spans="1:45" ht="38.25" customHeight="1">
      <c r="A20" s="189"/>
      <c r="B20" s="1432" t="s">
        <v>273</v>
      </c>
      <c r="C20" s="1433"/>
      <c r="D20" s="1433"/>
      <c r="E20" s="1433"/>
      <c r="F20" s="1433"/>
      <c r="G20" s="1433"/>
      <c r="H20" s="1404" t="s">
        <v>274</v>
      </c>
      <c r="I20" s="1404"/>
      <c r="J20" s="1404"/>
      <c r="K20" s="1404"/>
      <c r="L20" s="1404"/>
      <c r="M20" s="1404"/>
      <c r="N20" s="1404"/>
      <c r="O20" s="1404"/>
      <c r="P20" s="1404"/>
      <c r="Q20" s="1404"/>
      <c r="R20" s="1404"/>
      <c r="S20" s="1404"/>
      <c r="T20" s="1404"/>
      <c r="U20" s="1404"/>
      <c r="V20" s="1404"/>
      <c r="W20" s="1404"/>
      <c r="X20" s="1404"/>
      <c r="Y20" s="1404"/>
      <c r="Z20" s="1404"/>
      <c r="AA20" s="1404"/>
      <c r="AB20" s="1404"/>
      <c r="AC20" s="1404"/>
      <c r="AD20" s="1404"/>
      <c r="AE20" s="1404"/>
      <c r="AF20" s="1404"/>
      <c r="AG20" s="1404"/>
      <c r="AH20" s="1404"/>
      <c r="AI20" s="1404"/>
      <c r="AJ20" s="1404"/>
      <c r="AK20" s="1404"/>
      <c r="AL20" s="1404"/>
      <c r="AM20" s="1404"/>
      <c r="AN20" s="1404"/>
      <c r="AO20" s="1404"/>
      <c r="AP20" s="1404"/>
      <c r="AQ20" s="1404"/>
      <c r="AR20" s="1404"/>
      <c r="AS20" s="1434"/>
    </row>
    <row r="21" spans="1:45" ht="28.5" customHeight="1">
      <c r="A21" s="189"/>
      <c r="B21" s="1479" t="s">
        <v>276</v>
      </c>
      <c r="C21" s="706" t="s">
        <v>277</v>
      </c>
      <c r="D21" s="706"/>
      <c r="E21" s="706"/>
      <c r="F21" s="706"/>
      <c r="G21" s="706"/>
      <c r="H21" s="1381" t="s">
        <v>278</v>
      </c>
      <c r="I21" s="1381"/>
      <c r="J21" s="1381"/>
      <c r="K21" s="1381"/>
      <c r="L21" s="1381"/>
      <c r="M21" s="1381"/>
      <c r="N21" s="1381"/>
      <c r="O21" s="1381"/>
      <c r="P21" s="1381"/>
      <c r="Q21" s="1381"/>
      <c r="R21" s="1381"/>
      <c r="S21" s="1381"/>
      <c r="T21" s="1381"/>
      <c r="U21" s="1381"/>
      <c r="V21" s="1381"/>
      <c r="W21" s="1381"/>
      <c r="X21" s="1381"/>
      <c r="Y21" s="1381"/>
      <c r="Z21" s="1381"/>
      <c r="AA21" s="1381"/>
      <c r="AB21" s="1381"/>
      <c r="AC21" s="1381"/>
      <c r="AD21" s="1381"/>
      <c r="AE21" s="1381"/>
      <c r="AF21" s="1381"/>
      <c r="AG21" s="1381"/>
      <c r="AH21" s="1381"/>
      <c r="AI21" s="1381"/>
      <c r="AJ21" s="1381"/>
      <c r="AK21" s="1381"/>
      <c r="AL21" s="1381"/>
      <c r="AM21" s="1381"/>
      <c r="AN21" s="1381"/>
      <c r="AO21" s="1381"/>
      <c r="AP21" s="1381"/>
      <c r="AQ21" s="1381"/>
      <c r="AR21" s="1381"/>
      <c r="AS21" s="1382"/>
    </row>
    <row r="22" spans="1:45" ht="26.25" customHeight="1">
      <c r="A22" s="189"/>
      <c r="B22" s="1479"/>
      <c r="C22" s="709" t="s">
        <v>279</v>
      </c>
      <c r="D22" s="709"/>
      <c r="E22" s="709"/>
      <c r="F22" s="709"/>
      <c r="G22" s="709"/>
      <c r="H22" s="1404" t="s">
        <v>280</v>
      </c>
      <c r="I22" s="1381"/>
      <c r="J22" s="1381"/>
      <c r="K22" s="1381"/>
      <c r="L22" s="1381"/>
      <c r="M22" s="1381"/>
      <c r="N22" s="1381"/>
      <c r="O22" s="1381"/>
      <c r="P22" s="1381"/>
      <c r="Q22" s="1381"/>
      <c r="R22" s="1381"/>
      <c r="S22" s="1381"/>
      <c r="T22" s="1381"/>
      <c r="U22" s="1381"/>
      <c r="V22" s="1381"/>
      <c r="W22" s="1381"/>
      <c r="X22" s="1381"/>
      <c r="Y22" s="1381"/>
      <c r="Z22" s="1381"/>
      <c r="AA22" s="1381"/>
      <c r="AB22" s="1381"/>
      <c r="AC22" s="1381"/>
      <c r="AD22" s="1381"/>
      <c r="AE22" s="1381"/>
      <c r="AF22" s="1381"/>
      <c r="AG22" s="1381"/>
      <c r="AH22" s="1381"/>
      <c r="AI22" s="1381"/>
      <c r="AJ22" s="1381"/>
      <c r="AK22" s="1381"/>
      <c r="AL22" s="1381"/>
      <c r="AM22" s="1381"/>
      <c r="AN22" s="1381"/>
      <c r="AO22" s="1381"/>
      <c r="AP22" s="1381"/>
      <c r="AQ22" s="1381"/>
      <c r="AR22" s="1381"/>
      <c r="AS22" s="1382"/>
    </row>
    <row r="23" spans="1:45" ht="37.5" customHeight="1">
      <c r="A23" s="189"/>
      <c r="B23" s="1479"/>
      <c r="C23" s="709"/>
      <c r="D23" s="709"/>
      <c r="E23" s="709"/>
      <c r="F23" s="709"/>
      <c r="G23" s="709"/>
      <c r="H23" s="1404" t="s">
        <v>281</v>
      </c>
      <c r="I23" s="1381"/>
      <c r="J23" s="1381"/>
      <c r="K23" s="1381"/>
      <c r="L23" s="1381"/>
      <c r="M23" s="1381"/>
      <c r="N23" s="1381"/>
      <c r="O23" s="1381"/>
      <c r="P23" s="1381"/>
      <c r="Q23" s="1381"/>
      <c r="R23" s="1381"/>
      <c r="S23" s="1381"/>
      <c r="T23" s="1381"/>
      <c r="U23" s="1381"/>
      <c r="V23" s="1381"/>
      <c r="W23" s="1381"/>
      <c r="X23" s="1381"/>
      <c r="Y23" s="1381"/>
      <c r="Z23" s="1381"/>
      <c r="AA23" s="1381"/>
      <c r="AB23" s="1381"/>
      <c r="AC23" s="1381"/>
      <c r="AD23" s="1381"/>
      <c r="AE23" s="1381"/>
      <c r="AF23" s="1381"/>
      <c r="AG23" s="1381"/>
      <c r="AH23" s="1381"/>
      <c r="AI23" s="1381"/>
      <c r="AJ23" s="1381"/>
      <c r="AK23" s="1381"/>
      <c r="AL23" s="1381"/>
      <c r="AM23" s="1381"/>
      <c r="AN23" s="1381"/>
      <c r="AO23" s="1381"/>
      <c r="AP23" s="1381"/>
      <c r="AQ23" s="1381"/>
      <c r="AR23" s="1381"/>
      <c r="AS23" s="1382"/>
    </row>
    <row r="24" spans="1:45" ht="26.25" customHeight="1">
      <c r="A24" s="189"/>
      <c r="B24" s="1479"/>
      <c r="C24" s="709"/>
      <c r="D24" s="709"/>
      <c r="E24" s="709"/>
      <c r="F24" s="709"/>
      <c r="G24" s="709"/>
      <c r="H24" s="1381" t="s">
        <v>282</v>
      </c>
      <c r="I24" s="1381"/>
      <c r="J24" s="1381"/>
      <c r="K24" s="1381"/>
      <c r="L24" s="1381"/>
      <c r="M24" s="1381"/>
      <c r="N24" s="1381"/>
      <c r="O24" s="1381"/>
      <c r="P24" s="1381"/>
      <c r="Q24" s="1381"/>
      <c r="R24" s="1381"/>
      <c r="S24" s="1381"/>
      <c r="T24" s="1381"/>
      <c r="U24" s="1381"/>
      <c r="V24" s="1381"/>
      <c r="W24" s="1381"/>
      <c r="X24" s="1381"/>
      <c r="Y24" s="1381"/>
      <c r="Z24" s="1381"/>
      <c r="AA24" s="1381"/>
      <c r="AB24" s="1381"/>
      <c r="AC24" s="1381"/>
      <c r="AD24" s="1381"/>
      <c r="AE24" s="1381"/>
      <c r="AF24" s="1381"/>
      <c r="AG24" s="1381"/>
      <c r="AH24" s="1381"/>
      <c r="AI24" s="1381"/>
      <c r="AJ24" s="1381"/>
      <c r="AK24" s="1381"/>
      <c r="AL24" s="1381"/>
      <c r="AM24" s="1381"/>
      <c r="AN24" s="1381"/>
      <c r="AO24" s="1381"/>
      <c r="AP24" s="1381"/>
      <c r="AQ24" s="1381"/>
      <c r="AR24" s="1381"/>
      <c r="AS24" s="1382"/>
    </row>
    <row r="25" spans="1:45" ht="26.25" customHeight="1">
      <c r="A25" s="189"/>
      <c r="B25" s="1479"/>
      <c r="C25" s="709"/>
      <c r="D25" s="709"/>
      <c r="E25" s="709"/>
      <c r="F25" s="709"/>
      <c r="G25" s="709"/>
      <c r="H25" s="1381" t="s">
        <v>283</v>
      </c>
      <c r="I25" s="1381"/>
      <c r="J25" s="1381"/>
      <c r="K25" s="1381"/>
      <c r="L25" s="1381"/>
      <c r="M25" s="1381"/>
      <c r="N25" s="1381"/>
      <c r="O25" s="1381"/>
      <c r="P25" s="1381"/>
      <c r="Q25" s="1381"/>
      <c r="R25" s="1381"/>
      <c r="S25" s="1381"/>
      <c r="T25" s="1381"/>
      <c r="U25" s="1381"/>
      <c r="V25" s="1381"/>
      <c r="W25" s="1381"/>
      <c r="X25" s="1381"/>
      <c r="Y25" s="1381"/>
      <c r="Z25" s="1381"/>
      <c r="AA25" s="1381"/>
      <c r="AB25" s="1381"/>
      <c r="AC25" s="1381"/>
      <c r="AD25" s="1381"/>
      <c r="AE25" s="1381"/>
      <c r="AF25" s="1381"/>
      <c r="AG25" s="1381"/>
      <c r="AH25" s="1381"/>
      <c r="AI25" s="1381"/>
      <c r="AJ25" s="1381"/>
      <c r="AK25" s="1381"/>
      <c r="AL25" s="1381"/>
      <c r="AM25" s="1381"/>
      <c r="AN25" s="1381"/>
      <c r="AO25" s="1381"/>
      <c r="AP25" s="1381"/>
      <c r="AQ25" s="1381"/>
      <c r="AR25" s="1381"/>
      <c r="AS25" s="1382"/>
    </row>
    <row r="26" spans="1:45" ht="26.25" customHeight="1">
      <c r="A26" s="189"/>
      <c r="B26" s="1479"/>
      <c r="C26" s="709"/>
      <c r="D26" s="709"/>
      <c r="E26" s="709"/>
      <c r="F26" s="709"/>
      <c r="G26" s="709"/>
      <c r="H26" s="1381" t="s">
        <v>284</v>
      </c>
      <c r="I26" s="1381"/>
      <c r="J26" s="1381"/>
      <c r="K26" s="1381"/>
      <c r="L26" s="1381"/>
      <c r="M26" s="1381"/>
      <c r="N26" s="1381"/>
      <c r="O26" s="1381"/>
      <c r="P26" s="1381"/>
      <c r="Q26" s="1381"/>
      <c r="R26" s="1381"/>
      <c r="S26" s="1381"/>
      <c r="T26" s="1381"/>
      <c r="U26" s="1381"/>
      <c r="V26" s="1381"/>
      <c r="W26" s="1381"/>
      <c r="X26" s="1381"/>
      <c r="Y26" s="1381"/>
      <c r="Z26" s="1381"/>
      <c r="AA26" s="1381"/>
      <c r="AB26" s="1381"/>
      <c r="AC26" s="1381"/>
      <c r="AD26" s="1381"/>
      <c r="AE26" s="1381"/>
      <c r="AF26" s="1381"/>
      <c r="AG26" s="1381"/>
      <c r="AH26" s="1381"/>
      <c r="AI26" s="1381"/>
      <c r="AJ26" s="1381"/>
      <c r="AK26" s="1381"/>
      <c r="AL26" s="1381"/>
      <c r="AM26" s="1381"/>
      <c r="AN26" s="1381"/>
      <c r="AO26" s="1381"/>
      <c r="AP26" s="1381"/>
      <c r="AQ26" s="1381"/>
      <c r="AR26" s="1381"/>
      <c r="AS26" s="1382"/>
    </row>
    <row r="27" spans="1:45" ht="26.25" customHeight="1">
      <c r="A27" s="189"/>
      <c r="B27" s="1479"/>
      <c r="C27" s="709"/>
      <c r="D27" s="709"/>
      <c r="E27" s="709"/>
      <c r="F27" s="709"/>
      <c r="G27" s="709"/>
      <c r="H27" s="1381" t="s">
        <v>285</v>
      </c>
      <c r="I27" s="1381"/>
      <c r="J27" s="1381"/>
      <c r="K27" s="1381"/>
      <c r="L27" s="1381"/>
      <c r="M27" s="1381"/>
      <c r="N27" s="1381"/>
      <c r="O27" s="1381"/>
      <c r="P27" s="1381"/>
      <c r="Q27" s="1381"/>
      <c r="R27" s="1381"/>
      <c r="S27" s="1381"/>
      <c r="T27" s="1381"/>
      <c r="U27" s="1381"/>
      <c r="V27" s="1381"/>
      <c r="W27" s="1381"/>
      <c r="X27" s="1381"/>
      <c r="Y27" s="1381"/>
      <c r="Z27" s="1381"/>
      <c r="AA27" s="1381"/>
      <c r="AB27" s="1381"/>
      <c r="AC27" s="1381"/>
      <c r="AD27" s="1381"/>
      <c r="AE27" s="1381"/>
      <c r="AF27" s="1381"/>
      <c r="AG27" s="1381"/>
      <c r="AH27" s="1381"/>
      <c r="AI27" s="1381"/>
      <c r="AJ27" s="1381"/>
      <c r="AK27" s="1381"/>
      <c r="AL27" s="1381"/>
      <c r="AM27" s="1381"/>
      <c r="AN27" s="1381"/>
      <c r="AO27" s="1381"/>
      <c r="AP27" s="1381"/>
      <c r="AQ27" s="1381"/>
      <c r="AR27" s="1381"/>
      <c r="AS27" s="1382"/>
    </row>
    <row r="28" spans="1:45" ht="26.25" customHeight="1">
      <c r="A28" s="189"/>
      <c r="B28" s="1479"/>
      <c r="C28" s="709"/>
      <c r="D28" s="709"/>
      <c r="E28" s="709"/>
      <c r="F28" s="709"/>
      <c r="G28" s="709"/>
      <c r="H28" s="1381" t="s">
        <v>286</v>
      </c>
      <c r="I28" s="1381"/>
      <c r="J28" s="1381"/>
      <c r="K28" s="1381"/>
      <c r="L28" s="1381"/>
      <c r="M28" s="1381"/>
      <c r="N28" s="1381"/>
      <c r="O28" s="1381"/>
      <c r="P28" s="1381"/>
      <c r="Q28" s="1381"/>
      <c r="R28" s="1381"/>
      <c r="S28" s="1381"/>
      <c r="T28" s="1381"/>
      <c r="U28" s="1381"/>
      <c r="V28" s="1381"/>
      <c r="W28" s="1381"/>
      <c r="X28" s="1381"/>
      <c r="Y28" s="1381"/>
      <c r="Z28" s="1381"/>
      <c r="AA28" s="1381"/>
      <c r="AB28" s="1381"/>
      <c r="AC28" s="1381"/>
      <c r="AD28" s="1381"/>
      <c r="AE28" s="1381"/>
      <c r="AF28" s="1381"/>
      <c r="AG28" s="1381"/>
      <c r="AH28" s="1381"/>
      <c r="AI28" s="1381"/>
      <c r="AJ28" s="1381"/>
      <c r="AK28" s="1381"/>
      <c r="AL28" s="1381"/>
      <c r="AM28" s="1381"/>
      <c r="AN28" s="1381"/>
      <c r="AO28" s="1381"/>
      <c r="AP28" s="1381"/>
      <c r="AQ28" s="1381"/>
      <c r="AR28" s="1381"/>
      <c r="AS28" s="1382"/>
    </row>
    <row r="29" spans="1:45" ht="26.25" customHeight="1">
      <c r="A29" s="189"/>
      <c r="B29" s="1479"/>
      <c r="C29" s="709"/>
      <c r="D29" s="709"/>
      <c r="E29" s="709"/>
      <c r="F29" s="709"/>
      <c r="G29" s="709"/>
      <c r="H29" s="1381" t="s">
        <v>287</v>
      </c>
      <c r="I29" s="1381"/>
      <c r="J29" s="1381"/>
      <c r="K29" s="1381"/>
      <c r="L29" s="1381"/>
      <c r="M29" s="1381"/>
      <c r="N29" s="1381"/>
      <c r="O29" s="1381"/>
      <c r="P29" s="1381"/>
      <c r="Q29" s="1381"/>
      <c r="R29" s="1381"/>
      <c r="S29" s="1381"/>
      <c r="T29" s="1381"/>
      <c r="U29" s="1381"/>
      <c r="V29" s="1381"/>
      <c r="W29" s="1381"/>
      <c r="X29" s="1381"/>
      <c r="Y29" s="1381"/>
      <c r="Z29" s="1381"/>
      <c r="AA29" s="1381"/>
      <c r="AB29" s="1381"/>
      <c r="AC29" s="1381"/>
      <c r="AD29" s="1381"/>
      <c r="AE29" s="1381"/>
      <c r="AF29" s="1381"/>
      <c r="AG29" s="1381"/>
      <c r="AH29" s="1381"/>
      <c r="AI29" s="1381"/>
      <c r="AJ29" s="1381"/>
      <c r="AK29" s="1381"/>
      <c r="AL29" s="1381"/>
      <c r="AM29" s="1381"/>
      <c r="AN29" s="1381"/>
      <c r="AO29" s="1381"/>
      <c r="AP29" s="1381"/>
      <c r="AQ29" s="1381"/>
      <c r="AR29" s="1381"/>
      <c r="AS29" s="1382"/>
    </row>
    <row r="30" spans="1:45" ht="26.25" customHeight="1">
      <c r="A30" s="189"/>
      <c r="B30" s="1479"/>
      <c r="C30" s="709"/>
      <c r="D30" s="709"/>
      <c r="E30" s="709"/>
      <c r="F30" s="709"/>
      <c r="G30" s="709"/>
      <c r="H30" s="1381" t="s">
        <v>288</v>
      </c>
      <c r="I30" s="1381"/>
      <c r="J30" s="1381"/>
      <c r="K30" s="1381"/>
      <c r="L30" s="1381"/>
      <c r="M30" s="1381"/>
      <c r="N30" s="1381"/>
      <c r="O30" s="1381"/>
      <c r="P30" s="1381"/>
      <c r="Q30" s="1381"/>
      <c r="R30" s="1381"/>
      <c r="S30" s="1381"/>
      <c r="T30" s="1381"/>
      <c r="U30" s="1381"/>
      <c r="V30" s="1381"/>
      <c r="W30" s="1381"/>
      <c r="X30" s="1381"/>
      <c r="Y30" s="1381"/>
      <c r="Z30" s="1381"/>
      <c r="AA30" s="1381"/>
      <c r="AB30" s="1381"/>
      <c r="AC30" s="1381"/>
      <c r="AD30" s="1381"/>
      <c r="AE30" s="1381"/>
      <c r="AF30" s="1381"/>
      <c r="AG30" s="1381"/>
      <c r="AH30" s="1381"/>
      <c r="AI30" s="1381"/>
      <c r="AJ30" s="1381"/>
      <c r="AK30" s="1381"/>
      <c r="AL30" s="1381"/>
      <c r="AM30" s="1381"/>
      <c r="AN30" s="1381"/>
      <c r="AO30" s="1381"/>
      <c r="AP30" s="1381"/>
      <c r="AQ30" s="1381"/>
      <c r="AR30" s="1381"/>
      <c r="AS30" s="1382"/>
    </row>
    <row r="31" spans="1:45" ht="26.25" customHeight="1">
      <c r="A31" s="189"/>
      <c r="B31" s="1479"/>
      <c r="C31" s="709"/>
      <c r="D31" s="709"/>
      <c r="E31" s="709"/>
      <c r="F31" s="709"/>
      <c r="G31" s="709"/>
      <c r="H31" s="1381" t="s">
        <v>289</v>
      </c>
      <c r="I31" s="1381"/>
      <c r="J31" s="1381"/>
      <c r="K31" s="1381"/>
      <c r="L31" s="1381"/>
      <c r="M31" s="1381"/>
      <c r="N31" s="1381"/>
      <c r="O31" s="1381"/>
      <c r="P31" s="1381"/>
      <c r="Q31" s="1381"/>
      <c r="R31" s="1381"/>
      <c r="S31" s="1381"/>
      <c r="T31" s="1381"/>
      <c r="U31" s="1381"/>
      <c r="V31" s="1381"/>
      <c r="W31" s="1381"/>
      <c r="X31" s="1381"/>
      <c r="Y31" s="1381"/>
      <c r="Z31" s="1381"/>
      <c r="AA31" s="1381"/>
      <c r="AB31" s="1381"/>
      <c r="AC31" s="1381"/>
      <c r="AD31" s="1381"/>
      <c r="AE31" s="1381"/>
      <c r="AF31" s="1381"/>
      <c r="AG31" s="1381"/>
      <c r="AH31" s="1381"/>
      <c r="AI31" s="1381"/>
      <c r="AJ31" s="1381"/>
      <c r="AK31" s="1381"/>
      <c r="AL31" s="1381"/>
      <c r="AM31" s="1381"/>
      <c r="AN31" s="1381"/>
      <c r="AO31" s="1381"/>
      <c r="AP31" s="1381"/>
      <c r="AQ31" s="1381"/>
      <c r="AR31" s="1381"/>
      <c r="AS31" s="1382"/>
    </row>
    <row r="32" spans="1:45" ht="42.75" customHeight="1">
      <c r="A32" s="189"/>
      <c r="B32" s="1432" t="s">
        <v>290</v>
      </c>
      <c r="C32" s="1433"/>
      <c r="D32" s="1433"/>
      <c r="E32" s="1433"/>
      <c r="F32" s="1433"/>
      <c r="G32" s="1433"/>
      <c r="H32" s="1433"/>
      <c r="I32" s="1404" t="s">
        <v>541</v>
      </c>
      <c r="J32" s="1404"/>
      <c r="K32" s="1404"/>
      <c r="L32" s="1404"/>
      <c r="M32" s="1404"/>
      <c r="N32" s="1404"/>
      <c r="O32" s="1404"/>
      <c r="P32" s="1404"/>
      <c r="Q32" s="1404"/>
      <c r="R32" s="1404"/>
      <c r="S32" s="1404"/>
      <c r="T32" s="1404"/>
      <c r="U32" s="1404"/>
      <c r="V32" s="1404"/>
      <c r="W32" s="1404"/>
      <c r="X32" s="1404"/>
      <c r="Y32" s="1404"/>
      <c r="Z32" s="1404"/>
      <c r="AA32" s="1404"/>
      <c r="AB32" s="1404"/>
      <c r="AC32" s="1404"/>
      <c r="AD32" s="1404"/>
      <c r="AE32" s="1404"/>
      <c r="AF32" s="1404"/>
      <c r="AG32" s="1404"/>
      <c r="AH32" s="1404"/>
      <c r="AI32" s="1404"/>
      <c r="AJ32" s="1404"/>
      <c r="AK32" s="1404"/>
      <c r="AL32" s="1404"/>
      <c r="AM32" s="1404"/>
      <c r="AN32" s="1404"/>
      <c r="AO32" s="1404"/>
      <c r="AP32" s="1404"/>
      <c r="AQ32" s="1404"/>
      <c r="AR32" s="1404"/>
      <c r="AS32" s="1434"/>
    </row>
    <row r="33" spans="1:45" ht="45" customHeight="1">
      <c r="A33" s="189"/>
      <c r="B33" s="1432"/>
      <c r="C33" s="1433"/>
      <c r="D33" s="1433"/>
      <c r="E33" s="1433"/>
      <c r="F33" s="1433"/>
      <c r="G33" s="1433"/>
      <c r="H33" s="1433"/>
      <c r="I33" s="1442" t="s">
        <v>542</v>
      </c>
      <c r="J33" s="1442"/>
      <c r="K33" s="1442"/>
      <c r="L33" s="1442"/>
      <c r="M33" s="1442"/>
      <c r="N33" s="1442"/>
      <c r="O33" s="1442"/>
      <c r="P33" s="1442"/>
      <c r="Q33" s="1442"/>
      <c r="R33" s="1442"/>
      <c r="S33" s="1442"/>
      <c r="T33" s="1442"/>
      <c r="U33" s="1442"/>
      <c r="V33" s="1442"/>
      <c r="W33" s="1442"/>
      <c r="X33" s="1442"/>
      <c r="Y33" s="1442"/>
      <c r="Z33" s="1442"/>
      <c r="AA33" s="1442"/>
      <c r="AB33" s="1442"/>
      <c r="AC33" s="1442"/>
      <c r="AD33" s="1442"/>
      <c r="AE33" s="1442"/>
      <c r="AF33" s="1442"/>
      <c r="AG33" s="1442"/>
      <c r="AH33" s="1442"/>
      <c r="AI33" s="1442"/>
      <c r="AJ33" s="1442"/>
      <c r="AK33" s="1442"/>
      <c r="AL33" s="1442"/>
      <c r="AM33" s="1442"/>
      <c r="AN33" s="1442"/>
      <c r="AO33" s="1442"/>
      <c r="AP33" s="1442"/>
      <c r="AQ33" s="1442"/>
      <c r="AR33" s="1442"/>
      <c r="AS33" s="1443"/>
    </row>
    <row r="34" spans="1:45" ht="41.25" customHeight="1">
      <c r="A34" s="189"/>
      <c r="B34" s="1482" t="s">
        <v>291</v>
      </c>
      <c r="C34" s="709" t="s">
        <v>277</v>
      </c>
      <c r="D34" s="709"/>
      <c r="E34" s="709"/>
      <c r="F34" s="709"/>
      <c r="G34" s="709"/>
      <c r="H34" s="709"/>
      <c r="I34" s="1435" t="s">
        <v>292</v>
      </c>
      <c r="J34" s="1436"/>
      <c r="K34" s="1436"/>
      <c r="L34" s="1436"/>
      <c r="M34" s="1436"/>
      <c r="N34" s="1436"/>
      <c r="O34" s="1436"/>
      <c r="P34" s="1436"/>
      <c r="Q34" s="1436"/>
      <c r="R34" s="1436"/>
      <c r="S34" s="1436"/>
      <c r="T34" s="1436"/>
      <c r="U34" s="1436"/>
      <c r="V34" s="1436"/>
      <c r="W34" s="1436"/>
      <c r="X34" s="1436"/>
      <c r="Y34" s="1436"/>
      <c r="Z34" s="1436"/>
      <c r="AA34" s="1436"/>
      <c r="AB34" s="1436"/>
      <c r="AC34" s="1436"/>
      <c r="AD34" s="1436"/>
      <c r="AE34" s="1436"/>
      <c r="AF34" s="1436"/>
      <c r="AG34" s="1436"/>
      <c r="AH34" s="1436"/>
      <c r="AI34" s="1436"/>
      <c r="AJ34" s="1436"/>
      <c r="AK34" s="1436"/>
      <c r="AL34" s="1436"/>
      <c r="AM34" s="1436"/>
      <c r="AN34" s="1436"/>
      <c r="AO34" s="1436"/>
      <c r="AP34" s="1436"/>
      <c r="AQ34" s="1436"/>
      <c r="AR34" s="1436"/>
      <c r="AS34" s="1437"/>
    </row>
    <row r="35" spans="1:45" ht="49.5" customHeight="1">
      <c r="A35" s="189"/>
      <c r="B35" s="1483"/>
      <c r="C35" s="709" t="s">
        <v>293</v>
      </c>
      <c r="D35" s="709"/>
      <c r="E35" s="709"/>
      <c r="F35" s="709"/>
      <c r="G35" s="709"/>
      <c r="H35" s="709"/>
      <c r="I35" s="1418" t="s">
        <v>294</v>
      </c>
      <c r="J35" s="1440"/>
      <c r="K35" s="1440"/>
      <c r="L35" s="1440"/>
      <c r="M35" s="1440"/>
      <c r="N35" s="1440"/>
      <c r="O35" s="1440"/>
      <c r="P35" s="1440"/>
      <c r="Q35" s="1440"/>
      <c r="R35" s="1440"/>
      <c r="S35" s="1440"/>
      <c r="T35" s="1440"/>
      <c r="U35" s="1440"/>
      <c r="V35" s="1440"/>
      <c r="W35" s="1440"/>
      <c r="X35" s="1440"/>
      <c r="Y35" s="1440"/>
      <c r="Z35" s="1440"/>
      <c r="AA35" s="1440"/>
      <c r="AB35" s="1440"/>
      <c r="AC35" s="1440"/>
      <c r="AD35" s="1440"/>
      <c r="AE35" s="1440"/>
      <c r="AF35" s="1440"/>
      <c r="AG35" s="1440"/>
      <c r="AH35" s="1440"/>
      <c r="AI35" s="1440"/>
      <c r="AJ35" s="1440"/>
      <c r="AK35" s="1440"/>
      <c r="AL35" s="1440"/>
      <c r="AM35" s="1440"/>
      <c r="AN35" s="1440"/>
      <c r="AO35" s="1440"/>
      <c r="AP35" s="1440"/>
      <c r="AQ35" s="1440"/>
      <c r="AR35" s="1440"/>
      <c r="AS35" s="1441"/>
    </row>
    <row r="36" spans="1:45" ht="43.5" customHeight="1">
      <c r="A36" s="191" t="s">
        <v>16</v>
      </c>
      <c r="B36" s="1483"/>
      <c r="C36" s="709" t="s">
        <v>295</v>
      </c>
      <c r="D36" s="709"/>
      <c r="E36" s="709"/>
      <c r="F36" s="709"/>
      <c r="G36" s="709"/>
      <c r="H36" s="709"/>
      <c r="I36" s="1418" t="s">
        <v>296</v>
      </c>
      <c r="J36" s="1419"/>
      <c r="K36" s="1419"/>
      <c r="L36" s="1419"/>
      <c r="M36" s="1419"/>
      <c r="N36" s="1419"/>
      <c r="O36" s="1419"/>
      <c r="P36" s="1419"/>
      <c r="Q36" s="1419"/>
      <c r="R36" s="1419"/>
      <c r="S36" s="1419"/>
      <c r="T36" s="1419"/>
      <c r="U36" s="1419"/>
      <c r="V36" s="1419"/>
      <c r="W36" s="1419"/>
      <c r="X36" s="1419"/>
      <c r="Y36" s="1419"/>
      <c r="Z36" s="1419"/>
      <c r="AA36" s="1419"/>
      <c r="AB36" s="1419"/>
      <c r="AC36" s="1419"/>
      <c r="AD36" s="1419"/>
      <c r="AE36" s="1419"/>
      <c r="AF36" s="1419"/>
      <c r="AG36" s="1419"/>
      <c r="AH36" s="1419"/>
      <c r="AI36" s="1419"/>
      <c r="AJ36" s="1419"/>
      <c r="AK36" s="1419"/>
      <c r="AL36" s="1419"/>
      <c r="AM36" s="1419"/>
      <c r="AN36" s="1419"/>
      <c r="AO36" s="1419"/>
      <c r="AP36" s="1419"/>
      <c r="AQ36" s="1419"/>
      <c r="AR36" s="1419"/>
      <c r="AS36" s="1420"/>
    </row>
    <row r="37" spans="1:45" ht="33" customHeight="1">
      <c r="A37" s="191"/>
      <c r="B37" s="1483"/>
      <c r="C37" s="709" t="s">
        <v>297</v>
      </c>
      <c r="D37" s="709"/>
      <c r="E37" s="709"/>
      <c r="F37" s="709"/>
      <c r="G37" s="709"/>
      <c r="H37" s="709"/>
      <c r="I37" s="1421" t="s">
        <v>298</v>
      </c>
      <c r="J37" s="1422"/>
      <c r="K37" s="1422"/>
      <c r="L37" s="1422"/>
      <c r="M37" s="1422"/>
      <c r="N37" s="1422"/>
      <c r="O37" s="1422"/>
      <c r="P37" s="1422"/>
      <c r="Q37" s="1422"/>
      <c r="R37" s="1422"/>
      <c r="S37" s="1422"/>
      <c r="T37" s="1422"/>
      <c r="U37" s="1422"/>
      <c r="V37" s="1422"/>
      <c r="W37" s="1422"/>
      <c r="X37" s="1422"/>
      <c r="Y37" s="1422"/>
      <c r="Z37" s="1422"/>
      <c r="AA37" s="1422"/>
      <c r="AB37" s="1422"/>
      <c r="AC37" s="1422"/>
      <c r="AD37" s="1422"/>
      <c r="AE37" s="1422"/>
      <c r="AF37" s="1422"/>
      <c r="AG37" s="1422"/>
      <c r="AH37" s="1422"/>
      <c r="AI37" s="1422"/>
      <c r="AJ37" s="1422"/>
      <c r="AK37" s="1422"/>
      <c r="AL37" s="1422"/>
      <c r="AM37" s="1422"/>
      <c r="AN37" s="1422"/>
      <c r="AO37" s="1422"/>
      <c r="AP37" s="1422"/>
      <c r="AQ37" s="1422"/>
      <c r="AR37" s="1422"/>
      <c r="AS37" s="1423"/>
    </row>
    <row r="38" spans="1:45" ht="51" customHeight="1" thickBot="1">
      <c r="A38" s="189"/>
      <c r="B38" s="1484"/>
      <c r="C38" s="1491" t="s">
        <v>299</v>
      </c>
      <c r="D38" s="1492"/>
      <c r="E38" s="1492"/>
      <c r="F38" s="1492"/>
      <c r="G38" s="1492"/>
      <c r="H38" s="1493"/>
      <c r="I38" s="1424" t="s">
        <v>300</v>
      </c>
      <c r="J38" s="1425"/>
      <c r="K38" s="1425"/>
      <c r="L38" s="1425"/>
      <c r="M38" s="1425"/>
      <c r="N38" s="1425"/>
      <c r="O38" s="1425"/>
      <c r="P38" s="1425"/>
      <c r="Q38" s="1425"/>
      <c r="R38" s="1425"/>
      <c r="S38" s="1425"/>
      <c r="T38" s="1425"/>
      <c r="U38" s="1425"/>
      <c r="V38" s="1425"/>
      <c r="W38" s="1425"/>
      <c r="X38" s="1425"/>
      <c r="Y38" s="1425"/>
      <c r="Z38" s="1425"/>
      <c r="AA38" s="1425"/>
      <c r="AB38" s="1425"/>
      <c r="AC38" s="1425"/>
      <c r="AD38" s="1425"/>
      <c r="AE38" s="1425"/>
      <c r="AF38" s="1425"/>
      <c r="AG38" s="1425"/>
      <c r="AH38" s="1425"/>
      <c r="AI38" s="1425"/>
      <c r="AJ38" s="1425"/>
      <c r="AK38" s="1425"/>
      <c r="AL38" s="1425"/>
      <c r="AM38" s="1425"/>
      <c r="AN38" s="1425"/>
      <c r="AO38" s="1425"/>
      <c r="AP38" s="1425"/>
      <c r="AQ38" s="1425"/>
      <c r="AR38" s="1425"/>
      <c r="AS38" s="1426"/>
    </row>
    <row r="39" spans="1:46" s="188" customFormat="1" ht="41.25" customHeight="1" thickBot="1">
      <c r="A39" s="187"/>
      <c r="B39" s="192"/>
      <c r="C39" s="193"/>
      <c r="D39" s="193"/>
      <c r="E39" s="193"/>
      <c r="F39" s="193"/>
      <c r="G39" s="193"/>
      <c r="H39" s="193"/>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478" t="s">
        <v>301</v>
      </c>
      <c r="AQ39" s="1478"/>
      <c r="AR39" s="1478"/>
      <c r="AS39" s="1478"/>
      <c r="AT39" s="165"/>
    </row>
    <row r="40" spans="1:45" ht="32.25" customHeight="1">
      <c r="A40" s="189"/>
      <c r="B40" s="1494" t="s">
        <v>302</v>
      </c>
      <c r="C40" s="1495"/>
      <c r="D40" s="1495"/>
      <c r="E40" s="1495"/>
      <c r="F40" s="1495"/>
      <c r="G40" s="1495"/>
      <c r="H40" s="1495"/>
      <c r="I40" s="1438" t="s">
        <v>303</v>
      </c>
      <c r="J40" s="1438"/>
      <c r="K40" s="1438"/>
      <c r="L40" s="1438"/>
      <c r="M40" s="1438"/>
      <c r="N40" s="1438"/>
      <c r="O40" s="1438"/>
      <c r="P40" s="1438"/>
      <c r="Q40" s="1438"/>
      <c r="R40" s="1438"/>
      <c r="S40" s="1438"/>
      <c r="T40" s="1438"/>
      <c r="U40" s="1438"/>
      <c r="V40" s="1438"/>
      <c r="W40" s="1438"/>
      <c r="X40" s="1438"/>
      <c r="Y40" s="1438"/>
      <c r="Z40" s="1438"/>
      <c r="AA40" s="1438"/>
      <c r="AB40" s="1438"/>
      <c r="AC40" s="1438"/>
      <c r="AD40" s="1438"/>
      <c r="AE40" s="1438"/>
      <c r="AF40" s="1438"/>
      <c r="AG40" s="1438"/>
      <c r="AH40" s="1438"/>
      <c r="AI40" s="1438"/>
      <c r="AJ40" s="1438"/>
      <c r="AK40" s="1438"/>
      <c r="AL40" s="1438"/>
      <c r="AM40" s="1438"/>
      <c r="AN40" s="1438"/>
      <c r="AO40" s="1438"/>
      <c r="AP40" s="1438"/>
      <c r="AQ40" s="1438"/>
      <c r="AR40" s="1438"/>
      <c r="AS40" s="1439"/>
    </row>
    <row r="41" spans="1:45" ht="32.25" customHeight="1">
      <c r="A41" s="189"/>
      <c r="B41" s="1432"/>
      <c r="C41" s="1433"/>
      <c r="D41" s="1433"/>
      <c r="E41" s="1433"/>
      <c r="F41" s="1433"/>
      <c r="G41" s="1433"/>
      <c r="H41" s="1433"/>
      <c r="I41" s="1404" t="s">
        <v>304</v>
      </c>
      <c r="J41" s="1381"/>
      <c r="K41" s="1381"/>
      <c r="L41" s="1381"/>
      <c r="M41" s="1381"/>
      <c r="N41" s="1381"/>
      <c r="O41" s="1381"/>
      <c r="P41" s="1381"/>
      <c r="Q41" s="1381"/>
      <c r="R41" s="1381"/>
      <c r="S41" s="1381"/>
      <c r="T41" s="1381"/>
      <c r="U41" s="1381"/>
      <c r="V41" s="1381"/>
      <c r="W41" s="1381"/>
      <c r="X41" s="1381"/>
      <c r="Y41" s="1381"/>
      <c r="Z41" s="1381"/>
      <c r="AA41" s="1381"/>
      <c r="AB41" s="1381"/>
      <c r="AC41" s="1381"/>
      <c r="AD41" s="1381"/>
      <c r="AE41" s="1381"/>
      <c r="AF41" s="1381"/>
      <c r="AG41" s="1381"/>
      <c r="AH41" s="1381"/>
      <c r="AI41" s="1381"/>
      <c r="AJ41" s="1381"/>
      <c r="AK41" s="1381"/>
      <c r="AL41" s="1381"/>
      <c r="AM41" s="1381"/>
      <c r="AN41" s="1381"/>
      <c r="AO41" s="1381"/>
      <c r="AP41" s="1381"/>
      <c r="AQ41" s="1381"/>
      <c r="AR41" s="1381"/>
      <c r="AS41" s="1382"/>
    </row>
    <row r="42" spans="1:45" ht="38.25" customHeight="1">
      <c r="A42" s="189"/>
      <c r="B42" s="1432"/>
      <c r="C42" s="1433"/>
      <c r="D42" s="1433"/>
      <c r="E42" s="1433"/>
      <c r="F42" s="1433"/>
      <c r="G42" s="1433"/>
      <c r="H42" s="1433"/>
      <c r="I42" s="1404" t="s">
        <v>544</v>
      </c>
      <c r="J42" s="1381"/>
      <c r="K42" s="1381"/>
      <c r="L42" s="1381"/>
      <c r="M42" s="1381"/>
      <c r="N42" s="1381"/>
      <c r="O42" s="1381"/>
      <c r="P42" s="1381"/>
      <c r="Q42" s="1381"/>
      <c r="R42" s="1381"/>
      <c r="S42" s="1381"/>
      <c r="T42" s="1381"/>
      <c r="U42" s="1381"/>
      <c r="V42" s="1381"/>
      <c r="W42" s="1381"/>
      <c r="X42" s="1381"/>
      <c r="Y42" s="1381"/>
      <c r="Z42" s="1381"/>
      <c r="AA42" s="1381"/>
      <c r="AB42" s="1381"/>
      <c r="AC42" s="1381"/>
      <c r="AD42" s="1381"/>
      <c r="AE42" s="1381"/>
      <c r="AF42" s="1381"/>
      <c r="AG42" s="1381"/>
      <c r="AH42" s="1381"/>
      <c r="AI42" s="1381"/>
      <c r="AJ42" s="1381"/>
      <c r="AK42" s="1381"/>
      <c r="AL42" s="1381"/>
      <c r="AM42" s="1381"/>
      <c r="AN42" s="1381"/>
      <c r="AO42" s="1381"/>
      <c r="AP42" s="1381"/>
      <c r="AQ42" s="1381"/>
      <c r="AR42" s="1381"/>
      <c r="AS42" s="1382"/>
    </row>
    <row r="43" spans="1:45" ht="32.25" customHeight="1">
      <c r="A43" s="189"/>
      <c r="B43" s="1432"/>
      <c r="C43" s="1433"/>
      <c r="D43" s="1433"/>
      <c r="E43" s="1433"/>
      <c r="F43" s="1433"/>
      <c r="G43" s="1433"/>
      <c r="H43" s="1433"/>
      <c r="I43" s="1381" t="s">
        <v>543</v>
      </c>
      <c r="J43" s="1381"/>
      <c r="K43" s="1381"/>
      <c r="L43" s="1381"/>
      <c r="M43" s="1381"/>
      <c r="N43" s="1381"/>
      <c r="O43" s="1381"/>
      <c r="P43" s="1381"/>
      <c r="Q43" s="1381"/>
      <c r="R43" s="1381"/>
      <c r="S43" s="1381"/>
      <c r="T43" s="1381"/>
      <c r="U43" s="1381"/>
      <c r="V43" s="1381"/>
      <c r="W43" s="1381"/>
      <c r="X43" s="1381"/>
      <c r="Y43" s="1381"/>
      <c r="Z43" s="1381"/>
      <c r="AA43" s="1381"/>
      <c r="AB43" s="1381"/>
      <c r="AC43" s="1381"/>
      <c r="AD43" s="1381"/>
      <c r="AE43" s="1381"/>
      <c r="AF43" s="1381"/>
      <c r="AG43" s="1381"/>
      <c r="AH43" s="1381"/>
      <c r="AI43" s="1381"/>
      <c r="AJ43" s="1381"/>
      <c r="AK43" s="1381"/>
      <c r="AL43" s="1381"/>
      <c r="AM43" s="1381"/>
      <c r="AN43" s="1381"/>
      <c r="AO43" s="1381"/>
      <c r="AP43" s="1381"/>
      <c r="AQ43" s="1381"/>
      <c r="AR43" s="1381"/>
      <c r="AS43" s="1382"/>
    </row>
    <row r="44" spans="1:45" ht="39" customHeight="1">
      <c r="A44" s="189"/>
      <c r="B44" s="1432"/>
      <c r="C44" s="1433"/>
      <c r="D44" s="1433"/>
      <c r="E44" s="1433"/>
      <c r="F44" s="1433"/>
      <c r="G44" s="1433"/>
      <c r="H44" s="1433"/>
      <c r="I44" s="1404" t="s">
        <v>545</v>
      </c>
      <c r="J44" s="1381"/>
      <c r="K44" s="1381"/>
      <c r="L44" s="1381"/>
      <c r="M44" s="1381"/>
      <c r="N44" s="1381"/>
      <c r="O44" s="1381"/>
      <c r="P44" s="1381"/>
      <c r="Q44" s="1381"/>
      <c r="R44" s="1381"/>
      <c r="S44" s="1381"/>
      <c r="T44" s="1381"/>
      <c r="U44" s="1381"/>
      <c r="V44" s="1381"/>
      <c r="W44" s="1381"/>
      <c r="X44" s="1381"/>
      <c r="Y44" s="1381"/>
      <c r="Z44" s="1381"/>
      <c r="AA44" s="1381"/>
      <c r="AB44" s="1381"/>
      <c r="AC44" s="1381"/>
      <c r="AD44" s="1381"/>
      <c r="AE44" s="1381"/>
      <c r="AF44" s="1381"/>
      <c r="AG44" s="1381"/>
      <c r="AH44" s="1381"/>
      <c r="AI44" s="1381"/>
      <c r="AJ44" s="1381"/>
      <c r="AK44" s="1381"/>
      <c r="AL44" s="1381"/>
      <c r="AM44" s="1381"/>
      <c r="AN44" s="1381"/>
      <c r="AO44" s="1381"/>
      <c r="AP44" s="1381"/>
      <c r="AQ44" s="1381"/>
      <c r="AR44" s="1381"/>
      <c r="AS44" s="1382"/>
    </row>
    <row r="45" spans="1:45" ht="32.25" customHeight="1">
      <c r="A45" s="189"/>
      <c r="B45" s="1432"/>
      <c r="C45" s="1433"/>
      <c r="D45" s="1433"/>
      <c r="E45" s="1433"/>
      <c r="F45" s="1433"/>
      <c r="G45" s="1433"/>
      <c r="H45" s="1433"/>
      <c r="I45" s="1404" t="s">
        <v>546</v>
      </c>
      <c r="J45" s="1381"/>
      <c r="K45" s="1381"/>
      <c r="L45" s="1381"/>
      <c r="M45" s="1381"/>
      <c r="N45" s="1381"/>
      <c r="O45" s="1381"/>
      <c r="P45" s="1381"/>
      <c r="Q45" s="1381"/>
      <c r="R45" s="1381"/>
      <c r="S45" s="1381"/>
      <c r="T45" s="1381"/>
      <c r="U45" s="1381"/>
      <c r="V45" s="1381"/>
      <c r="W45" s="1381"/>
      <c r="X45" s="1381"/>
      <c r="Y45" s="1381"/>
      <c r="Z45" s="1381"/>
      <c r="AA45" s="1381"/>
      <c r="AB45" s="1381"/>
      <c r="AC45" s="1381"/>
      <c r="AD45" s="1381"/>
      <c r="AE45" s="1381"/>
      <c r="AF45" s="1381"/>
      <c r="AG45" s="1381"/>
      <c r="AH45" s="1381"/>
      <c r="AI45" s="1381"/>
      <c r="AJ45" s="1381"/>
      <c r="AK45" s="1381"/>
      <c r="AL45" s="1381"/>
      <c r="AM45" s="1381"/>
      <c r="AN45" s="1381"/>
      <c r="AO45" s="1381"/>
      <c r="AP45" s="1381"/>
      <c r="AQ45" s="1381"/>
      <c r="AR45" s="1381"/>
      <c r="AS45" s="1382"/>
    </row>
    <row r="46" spans="1:45" ht="21.75" customHeight="1">
      <c r="A46" s="189"/>
      <c r="B46" s="1450" t="s">
        <v>305</v>
      </c>
      <c r="C46" s="1480"/>
      <c r="D46" s="1480"/>
      <c r="E46" s="1480"/>
      <c r="F46" s="1480"/>
      <c r="G46" s="1480"/>
      <c r="H46" s="1480"/>
      <c r="I46" s="1480"/>
      <c r="J46" s="1480"/>
      <c r="K46" s="1480"/>
      <c r="L46" s="1480"/>
      <c r="M46" s="1480"/>
      <c r="N46" s="1480"/>
      <c r="O46" s="1480"/>
      <c r="P46" s="1480"/>
      <c r="Q46" s="1480"/>
      <c r="R46" s="1480"/>
      <c r="S46" s="1480"/>
      <c r="T46" s="1480"/>
      <c r="U46" s="1480"/>
      <c r="V46" s="1480"/>
      <c r="W46" s="1480"/>
      <c r="X46" s="1480"/>
      <c r="Y46" s="1480"/>
      <c r="Z46" s="1480"/>
      <c r="AA46" s="1480"/>
      <c r="AB46" s="1480"/>
      <c r="AC46" s="1480"/>
      <c r="AD46" s="1480"/>
      <c r="AE46" s="1480"/>
      <c r="AF46" s="1480"/>
      <c r="AG46" s="1480"/>
      <c r="AH46" s="1480"/>
      <c r="AI46" s="1480"/>
      <c r="AJ46" s="1480"/>
      <c r="AK46" s="1480"/>
      <c r="AL46" s="1480"/>
      <c r="AM46" s="1480"/>
      <c r="AN46" s="1480"/>
      <c r="AO46" s="1480"/>
      <c r="AP46" s="1480"/>
      <c r="AQ46" s="1480"/>
      <c r="AR46" s="1480"/>
      <c r="AS46" s="1481"/>
    </row>
    <row r="47" spans="1:45" ht="37.5" customHeight="1">
      <c r="A47" s="189"/>
      <c r="B47" s="1496" t="s">
        <v>306</v>
      </c>
      <c r="C47" s="526"/>
      <c r="D47" s="526"/>
      <c r="E47" s="526"/>
      <c r="F47" s="526"/>
      <c r="G47" s="526"/>
      <c r="H47" s="526"/>
      <c r="I47" s="1469" t="s">
        <v>547</v>
      </c>
      <c r="J47" s="1470"/>
      <c r="K47" s="1470"/>
      <c r="L47" s="1470"/>
      <c r="M47" s="1470"/>
      <c r="N47" s="1470"/>
      <c r="O47" s="1470"/>
      <c r="P47" s="1470"/>
      <c r="Q47" s="1470"/>
      <c r="R47" s="1470"/>
      <c r="S47" s="1470"/>
      <c r="T47" s="1470"/>
      <c r="U47" s="1470"/>
      <c r="V47" s="1470"/>
      <c r="W47" s="1470"/>
      <c r="X47" s="1470"/>
      <c r="Y47" s="1470"/>
      <c r="Z47" s="1470"/>
      <c r="AA47" s="1470"/>
      <c r="AB47" s="1470"/>
      <c r="AC47" s="1470"/>
      <c r="AD47" s="1470"/>
      <c r="AE47" s="1470"/>
      <c r="AF47" s="1470"/>
      <c r="AG47" s="1470"/>
      <c r="AH47" s="1470"/>
      <c r="AI47" s="1470"/>
      <c r="AJ47" s="1470"/>
      <c r="AK47" s="1470"/>
      <c r="AL47" s="1470"/>
      <c r="AM47" s="1470"/>
      <c r="AN47" s="1470"/>
      <c r="AO47" s="1470"/>
      <c r="AP47" s="1470"/>
      <c r="AQ47" s="1470"/>
      <c r="AR47" s="1470"/>
      <c r="AS47" s="1471"/>
    </row>
    <row r="48" spans="1:45" ht="41.25" customHeight="1">
      <c r="A48" s="189"/>
      <c r="B48" s="1472" t="s">
        <v>307</v>
      </c>
      <c r="C48" s="1473"/>
      <c r="D48" s="1473"/>
      <c r="E48" s="1473"/>
      <c r="F48" s="1473"/>
      <c r="G48" s="1473"/>
      <c r="H48" s="1473"/>
      <c r="I48" s="1469" t="s">
        <v>308</v>
      </c>
      <c r="J48" s="1470"/>
      <c r="K48" s="1470"/>
      <c r="L48" s="1470"/>
      <c r="M48" s="1470"/>
      <c r="N48" s="1470"/>
      <c r="O48" s="1470"/>
      <c r="P48" s="1470"/>
      <c r="Q48" s="1470"/>
      <c r="R48" s="1470"/>
      <c r="S48" s="1470"/>
      <c r="T48" s="1470"/>
      <c r="U48" s="1470"/>
      <c r="V48" s="1470"/>
      <c r="W48" s="1470"/>
      <c r="X48" s="1470"/>
      <c r="Y48" s="1470"/>
      <c r="Z48" s="1470"/>
      <c r="AA48" s="1470"/>
      <c r="AB48" s="1470"/>
      <c r="AC48" s="1470"/>
      <c r="AD48" s="1470"/>
      <c r="AE48" s="1470"/>
      <c r="AF48" s="1470"/>
      <c r="AG48" s="1470"/>
      <c r="AH48" s="1470"/>
      <c r="AI48" s="1470"/>
      <c r="AJ48" s="1470"/>
      <c r="AK48" s="1470"/>
      <c r="AL48" s="1470"/>
      <c r="AM48" s="1470"/>
      <c r="AN48" s="1470"/>
      <c r="AO48" s="1470"/>
      <c r="AP48" s="1470"/>
      <c r="AQ48" s="1470"/>
      <c r="AR48" s="1470"/>
      <c r="AS48" s="1471"/>
    </row>
    <row r="49" spans="1:45" ht="35.25" customHeight="1">
      <c r="A49" s="189"/>
      <c r="B49" s="1405" t="s">
        <v>309</v>
      </c>
      <c r="C49" s="1406"/>
      <c r="D49" s="1406"/>
      <c r="E49" s="1406"/>
      <c r="F49" s="1407"/>
      <c r="G49" s="706" t="s">
        <v>310</v>
      </c>
      <c r="H49" s="706"/>
      <c r="I49" s="1381" t="s">
        <v>311</v>
      </c>
      <c r="J49" s="1381"/>
      <c r="K49" s="1381"/>
      <c r="L49" s="1381"/>
      <c r="M49" s="1381"/>
      <c r="N49" s="1381"/>
      <c r="O49" s="1381"/>
      <c r="P49" s="1381"/>
      <c r="Q49" s="1381"/>
      <c r="R49" s="1381"/>
      <c r="S49" s="1381"/>
      <c r="T49" s="1381"/>
      <c r="U49" s="1381"/>
      <c r="V49" s="1381"/>
      <c r="W49" s="1381"/>
      <c r="X49" s="1381"/>
      <c r="Y49" s="1381"/>
      <c r="Z49" s="1381"/>
      <c r="AA49" s="1381"/>
      <c r="AB49" s="1381"/>
      <c r="AC49" s="1381"/>
      <c r="AD49" s="1381"/>
      <c r="AE49" s="1381"/>
      <c r="AF49" s="1381"/>
      <c r="AG49" s="1381"/>
      <c r="AH49" s="1381"/>
      <c r="AI49" s="1381"/>
      <c r="AJ49" s="1381"/>
      <c r="AK49" s="1381"/>
      <c r="AL49" s="1381"/>
      <c r="AM49" s="1381"/>
      <c r="AN49" s="1381"/>
      <c r="AO49" s="1381"/>
      <c r="AP49" s="1381"/>
      <c r="AQ49" s="1381"/>
      <c r="AR49" s="1381"/>
      <c r="AS49" s="1382"/>
    </row>
    <row r="50" spans="1:45" ht="35.25" customHeight="1">
      <c r="A50" s="189"/>
      <c r="B50" s="1408"/>
      <c r="C50" s="1395"/>
      <c r="D50" s="1395"/>
      <c r="E50" s="1395"/>
      <c r="F50" s="1409"/>
      <c r="G50" s="706" t="s">
        <v>312</v>
      </c>
      <c r="H50" s="706"/>
      <c r="I50" s="1401" t="s">
        <v>313</v>
      </c>
      <c r="J50" s="864"/>
      <c r="K50" s="864"/>
      <c r="L50" s="864"/>
      <c r="M50" s="864"/>
      <c r="N50" s="864"/>
      <c r="O50" s="864"/>
      <c r="P50" s="864"/>
      <c r="Q50" s="864"/>
      <c r="R50" s="864"/>
      <c r="S50" s="1402"/>
      <c r="T50" s="1381" t="s">
        <v>314</v>
      </c>
      <c r="U50" s="1381"/>
      <c r="V50" s="1381"/>
      <c r="W50" s="1381" t="s">
        <v>315</v>
      </c>
      <c r="X50" s="1381"/>
      <c r="Y50" s="1381"/>
      <c r="Z50" s="1381"/>
      <c r="AA50" s="1381"/>
      <c r="AB50" s="1381"/>
      <c r="AC50" s="1381"/>
      <c r="AD50" s="1381"/>
      <c r="AE50" s="1381"/>
      <c r="AF50" s="1381"/>
      <c r="AG50" s="1381"/>
      <c r="AH50" s="1381"/>
      <c r="AI50" s="1381"/>
      <c r="AJ50" s="1381"/>
      <c r="AK50" s="1381"/>
      <c r="AL50" s="1381"/>
      <c r="AM50" s="1381"/>
      <c r="AN50" s="1381"/>
      <c r="AO50" s="1381"/>
      <c r="AP50" s="1381"/>
      <c r="AQ50" s="1381"/>
      <c r="AR50" s="1381"/>
      <c r="AS50" s="1382"/>
    </row>
    <row r="51" spans="1:45" ht="35.25" customHeight="1">
      <c r="A51" s="189"/>
      <c r="B51" s="1408"/>
      <c r="C51" s="1395"/>
      <c r="D51" s="1395"/>
      <c r="E51" s="1395"/>
      <c r="F51" s="1409"/>
      <c r="G51" s="706"/>
      <c r="H51" s="706"/>
      <c r="I51" s="1381" t="s">
        <v>316</v>
      </c>
      <c r="J51" s="1381"/>
      <c r="K51" s="1381"/>
      <c r="L51" s="1381"/>
      <c r="M51" s="1381"/>
      <c r="N51" s="1381"/>
      <c r="O51" s="1381"/>
      <c r="P51" s="1381"/>
      <c r="Q51" s="1381"/>
      <c r="R51" s="1381"/>
      <c r="S51" s="1381"/>
      <c r="T51" s="1474">
        <v>0.1</v>
      </c>
      <c r="U51" s="1381"/>
      <c r="V51" s="1381"/>
      <c r="W51" s="1381" t="s">
        <v>317</v>
      </c>
      <c r="X51" s="1381"/>
      <c r="Y51" s="1381"/>
      <c r="Z51" s="1381"/>
      <c r="AA51" s="1381"/>
      <c r="AB51" s="1381"/>
      <c r="AC51" s="1381"/>
      <c r="AD51" s="1381"/>
      <c r="AE51" s="1381"/>
      <c r="AF51" s="1381"/>
      <c r="AG51" s="1381"/>
      <c r="AH51" s="1381"/>
      <c r="AI51" s="1381"/>
      <c r="AJ51" s="1381"/>
      <c r="AK51" s="1381"/>
      <c r="AL51" s="1381"/>
      <c r="AM51" s="1381"/>
      <c r="AN51" s="1381"/>
      <c r="AO51" s="1381"/>
      <c r="AP51" s="1381"/>
      <c r="AQ51" s="1381"/>
      <c r="AR51" s="1381"/>
      <c r="AS51" s="1382"/>
    </row>
    <row r="52" spans="1:45" ht="35.25" customHeight="1">
      <c r="A52" s="189"/>
      <c r="B52" s="1410"/>
      <c r="C52" s="1411"/>
      <c r="D52" s="1411"/>
      <c r="E52" s="1411"/>
      <c r="F52" s="1412"/>
      <c r="G52" s="706"/>
      <c r="H52" s="706"/>
      <c r="I52" s="1381" t="s">
        <v>318</v>
      </c>
      <c r="J52" s="1381"/>
      <c r="K52" s="1381"/>
      <c r="L52" s="1381"/>
      <c r="M52" s="1381"/>
      <c r="N52" s="1381"/>
      <c r="O52" s="1381"/>
      <c r="P52" s="1381"/>
      <c r="Q52" s="1381"/>
      <c r="R52" s="1381"/>
      <c r="S52" s="1381"/>
      <c r="T52" s="1474">
        <v>0.1</v>
      </c>
      <c r="U52" s="1381"/>
      <c r="V52" s="1381"/>
      <c r="W52" s="1404" t="s">
        <v>319</v>
      </c>
      <c r="X52" s="1381"/>
      <c r="Y52" s="1381"/>
      <c r="Z52" s="1381"/>
      <c r="AA52" s="1381"/>
      <c r="AB52" s="1381"/>
      <c r="AC52" s="1381"/>
      <c r="AD52" s="1381"/>
      <c r="AE52" s="1381"/>
      <c r="AF52" s="1381"/>
      <c r="AG52" s="1381"/>
      <c r="AH52" s="1381"/>
      <c r="AI52" s="1381"/>
      <c r="AJ52" s="1381"/>
      <c r="AK52" s="1381"/>
      <c r="AL52" s="1381"/>
      <c r="AM52" s="1381"/>
      <c r="AN52" s="1381"/>
      <c r="AO52" s="1381"/>
      <c r="AP52" s="1381"/>
      <c r="AQ52" s="1381"/>
      <c r="AR52" s="1381"/>
      <c r="AS52" s="1382"/>
    </row>
    <row r="53" spans="1:45" ht="34.5" customHeight="1">
      <c r="A53" s="189"/>
      <c r="B53" s="1383" t="s">
        <v>320</v>
      </c>
      <c r="C53" s="1384"/>
      <c r="D53" s="1384"/>
      <c r="E53" s="1384"/>
      <c r="F53" s="1384"/>
      <c r="G53" s="1384"/>
      <c r="H53" s="1385"/>
      <c r="I53" s="1404" t="s">
        <v>548</v>
      </c>
      <c r="J53" s="1381"/>
      <c r="K53" s="1381"/>
      <c r="L53" s="1381"/>
      <c r="M53" s="1381"/>
      <c r="N53" s="1381"/>
      <c r="O53" s="1381"/>
      <c r="P53" s="1381"/>
      <c r="Q53" s="1381"/>
      <c r="R53" s="1381"/>
      <c r="S53" s="1381"/>
      <c r="T53" s="1381"/>
      <c r="U53" s="1381"/>
      <c r="V53" s="1381"/>
      <c r="W53" s="1381"/>
      <c r="X53" s="1381"/>
      <c r="Y53" s="1381"/>
      <c r="Z53" s="1381"/>
      <c r="AA53" s="1381"/>
      <c r="AB53" s="1381"/>
      <c r="AC53" s="1381"/>
      <c r="AD53" s="1381"/>
      <c r="AE53" s="1381"/>
      <c r="AF53" s="1381"/>
      <c r="AG53" s="1381"/>
      <c r="AH53" s="1381"/>
      <c r="AI53" s="1381"/>
      <c r="AJ53" s="1381"/>
      <c r="AK53" s="1381"/>
      <c r="AL53" s="1381"/>
      <c r="AM53" s="1381"/>
      <c r="AN53" s="1381"/>
      <c r="AO53" s="1381"/>
      <c r="AP53" s="1381"/>
      <c r="AQ53" s="1381"/>
      <c r="AR53" s="1381"/>
      <c r="AS53" s="1382"/>
    </row>
    <row r="54" spans="1:45" ht="44.25" customHeight="1">
      <c r="A54" s="189"/>
      <c r="B54" s="1386"/>
      <c r="C54" s="1387"/>
      <c r="D54" s="1387"/>
      <c r="E54" s="1387"/>
      <c r="F54" s="1387"/>
      <c r="G54" s="1387"/>
      <c r="H54" s="1388"/>
      <c r="I54" s="1442" t="s">
        <v>321</v>
      </c>
      <c r="J54" s="1467"/>
      <c r="K54" s="1467"/>
      <c r="L54" s="1467"/>
      <c r="M54" s="1467"/>
      <c r="N54" s="1467"/>
      <c r="O54" s="1467"/>
      <c r="P54" s="1467"/>
      <c r="Q54" s="1467"/>
      <c r="R54" s="1467"/>
      <c r="S54" s="1467"/>
      <c r="T54" s="1467"/>
      <c r="U54" s="1467"/>
      <c r="V54" s="1467"/>
      <c r="W54" s="1467"/>
      <c r="X54" s="1467"/>
      <c r="Y54" s="1467"/>
      <c r="Z54" s="1467"/>
      <c r="AA54" s="1467"/>
      <c r="AB54" s="1467"/>
      <c r="AC54" s="1467"/>
      <c r="AD54" s="1467"/>
      <c r="AE54" s="1467"/>
      <c r="AF54" s="1467"/>
      <c r="AG54" s="1467"/>
      <c r="AH54" s="1467"/>
      <c r="AI54" s="1467"/>
      <c r="AJ54" s="1467"/>
      <c r="AK54" s="1467"/>
      <c r="AL54" s="1467"/>
      <c r="AM54" s="1467"/>
      <c r="AN54" s="1467"/>
      <c r="AO54" s="1467"/>
      <c r="AP54" s="1467"/>
      <c r="AQ54" s="1467"/>
      <c r="AR54" s="1467"/>
      <c r="AS54" s="1468"/>
    </row>
    <row r="55" spans="1:45" ht="21" customHeight="1">
      <c r="A55" s="189"/>
      <c r="B55" s="1386"/>
      <c r="C55" s="1387"/>
      <c r="D55" s="1387"/>
      <c r="E55" s="1387"/>
      <c r="F55" s="1387"/>
      <c r="G55" s="1387"/>
      <c r="H55" s="1387"/>
      <c r="I55" s="1444" t="s">
        <v>322</v>
      </c>
      <c r="J55" s="1445"/>
      <c r="K55" s="1445"/>
      <c r="L55" s="1445"/>
      <c r="M55" s="1445"/>
      <c r="N55" s="1445"/>
      <c r="O55" s="1445"/>
      <c r="P55" s="1445"/>
      <c r="Q55" s="1445"/>
      <c r="R55" s="1445"/>
      <c r="S55" s="1445"/>
      <c r="T55" s="1445"/>
      <c r="U55" s="1445"/>
      <c r="V55" s="1445"/>
      <c r="W55" s="1445"/>
      <c r="X55" s="1445"/>
      <c r="Y55" s="1445"/>
      <c r="Z55" s="1445"/>
      <c r="AA55" s="1445"/>
      <c r="AB55" s="1445"/>
      <c r="AC55" s="1445"/>
      <c r="AD55" s="1445"/>
      <c r="AE55" s="1445"/>
      <c r="AF55" s="1445"/>
      <c r="AG55" s="1445"/>
      <c r="AH55" s="1445"/>
      <c r="AI55" s="1445"/>
      <c r="AJ55" s="1445"/>
      <c r="AK55" s="1445"/>
      <c r="AL55" s="1445"/>
      <c r="AM55" s="1445"/>
      <c r="AN55" s="1445"/>
      <c r="AO55" s="1445"/>
      <c r="AP55" s="1445"/>
      <c r="AQ55" s="1445"/>
      <c r="AR55" s="1445"/>
      <c r="AS55" s="1446"/>
    </row>
    <row r="56" spans="1:45" ht="39" customHeight="1">
      <c r="A56" s="189"/>
      <c r="B56" s="1389"/>
      <c r="C56" s="1390"/>
      <c r="D56" s="1390"/>
      <c r="E56" s="1390"/>
      <c r="F56" s="1390"/>
      <c r="G56" s="1390"/>
      <c r="H56" s="1390"/>
      <c r="I56" s="1413" t="s">
        <v>549</v>
      </c>
      <c r="J56" s="1414"/>
      <c r="K56" s="1414"/>
      <c r="L56" s="1414"/>
      <c r="M56" s="1414"/>
      <c r="N56" s="1414"/>
      <c r="O56" s="1414"/>
      <c r="P56" s="1414"/>
      <c r="Q56" s="1414"/>
      <c r="R56" s="1414"/>
      <c r="S56" s="1414"/>
      <c r="T56" s="1414"/>
      <c r="U56" s="1414"/>
      <c r="V56" s="1414"/>
      <c r="W56" s="1414"/>
      <c r="X56" s="1414"/>
      <c r="Y56" s="1414"/>
      <c r="Z56" s="1414"/>
      <c r="AA56" s="1414"/>
      <c r="AB56" s="1414"/>
      <c r="AC56" s="1414"/>
      <c r="AD56" s="1414"/>
      <c r="AE56" s="1414"/>
      <c r="AF56" s="1414"/>
      <c r="AG56" s="1414"/>
      <c r="AH56" s="1414"/>
      <c r="AI56" s="1414"/>
      <c r="AJ56" s="1414"/>
      <c r="AK56" s="1414"/>
      <c r="AL56" s="1414"/>
      <c r="AM56" s="1414"/>
      <c r="AN56" s="1414"/>
      <c r="AO56" s="1414"/>
      <c r="AP56" s="1414"/>
      <c r="AQ56" s="1414"/>
      <c r="AR56" s="1414"/>
      <c r="AS56" s="1415"/>
    </row>
    <row r="57" spans="1:45" ht="34.5" customHeight="1">
      <c r="A57" s="189"/>
      <c r="B57" s="1431" t="s">
        <v>323</v>
      </c>
      <c r="C57" s="706"/>
      <c r="D57" s="706"/>
      <c r="E57" s="706"/>
      <c r="F57" s="706"/>
      <c r="G57" s="706"/>
      <c r="H57" s="706"/>
      <c r="I57" s="1416" t="s">
        <v>324</v>
      </c>
      <c r="J57" s="1416"/>
      <c r="K57" s="1416"/>
      <c r="L57" s="1416"/>
      <c r="M57" s="1416"/>
      <c r="N57" s="1416"/>
      <c r="O57" s="1416"/>
      <c r="P57" s="1416"/>
      <c r="Q57" s="1416"/>
      <c r="R57" s="1416"/>
      <c r="S57" s="1416"/>
      <c r="T57" s="1416"/>
      <c r="U57" s="1416"/>
      <c r="V57" s="1416"/>
      <c r="W57" s="1416"/>
      <c r="X57" s="1416"/>
      <c r="Y57" s="1416"/>
      <c r="Z57" s="1416"/>
      <c r="AA57" s="1416"/>
      <c r="AB57" s="1416"/>
      <c r="AC57" s="1416"/>
      <c r="AD57" s="1416"/>
      <c r="AE57" s="1416"/>
      <c r="AF57" s="1416"/>
      <c r="AG57" s="1416"/>
      <c r="AH57" s="1416"/>
      <c r="AI57" s="1416"/>
      <c r="AJ57" s="1416"/>
      <c r="AK57" s="1416"/>
      <c r="AL57" s="1416"/>
      <c r="AM57" s="1416"/>
      <c r="AN57" s="1416"/>
      <c r="AO57" s="1416"/>
      <c r="AP57" s="1416"/>
      <c r="AQ57" s="1416"/>
      <c r="AR57" s="1416"/>
      <c r="AS57" s="1417"/>
    </row>
    <row r="58" spans="1:45" ht="34.5" customHeight="1">
      <c r="A58" s="189"/>
      <c r="B58" s="1431" t="s">
        <v>325</v>
      </c>
      <c r="C58" s="706"/>
      <c r="D58" s="706"/>
      <c r="E58" s="706"/>
      <c r="F58" s="706"/>
      <c r="G58" s="706"/>
      <c r="H58" s="706"/>
      <c r="I58" s="1381" t="s">
        <v>326</v>
      </c>
      <c r="J58" s="1381"/>
      <c r="K58" s="1381"/>
      <c r="L58" s="1381"/>
      <c r="M58" s="1381"/>
      <c r="N58" s="1381"/>
      <c r="O58" s="1381"/>
      <c r="P58" s="1381"/>
      <c r="Q58" s="1381"/>
      <c r="R58" s="1381"/>
      <c r="S58" s="1381"/>
      <c r="T58" s="1381"/>
      <c r="U58" s="1381"/>
      <c r="V58" s="1381"/>
      <c r="W58" s="1381"/>
      <c r="X58" s="1381"/>
      <c r="Y58" s="1381"/>
      <c r="Z58" s="1381"/>
      <c r="AA58" s="1381"/>
      <c r="AB58" s="1381"/>
      <c r="AC58" s="1381"/>
      <c r="AD58" s="1381"/>
      <c r="AE58" s="1381"/>
      <c r="AF58" s="1381"/>
      <c r="AG58" s="1381"/>
      <c r="AH58" s="1381"/>
      <c r="AI58" s="1381"/>
      <c r="AJ58" s="1381"/>
      <c r="AK58" s="1381"/>
      <c r="AL58" s="1381"/>
      <c r="AM58" s="1381"/>
      <c r="AN58" s="1381"/>
      <c r="AO58" s="1381"/>
      <c r="AP58" s="1381"/>
      <c r="AQ58" s="1381"/>
      <c r="AR58" s="1381"/>
      <c r="AS58" s="1382"/>
    </row>
    <row r="59" spans="1:45" ht="48.75" customHeight="1">
      <c r="A59" s="189"/>
      <c r="B59" s="1427" t="s">
        <v>327</v>
      </c>
      <c r="C59" s="706"/>
      <c r="D59" s="706"/>
      <c r="E59" s="706"/>
      <c r="F59" s="706"/>
      <c r="G59" s="706"/>
      <c r="H59" s="706"/>
      <c r="I59" s="1428" t="s">
        <v>550</v>
      </c>
      <c r="J59" s="1429"/>
      <c r="K59" s="1429"/>
      <c r="L59" s="1429"/>
      <c r="M59" s="1429"/>
      <c r="N59" s="1429"/>
      <c r="O59" s="1429"/>
      <c r="P59" s="1429"/>
      <c r="Q59" s="1429"/>
      <c r="R59" s="1429"/>
      <c r="S59" s="1429"/>
      <c r="T59" s="1429"/>
      <c r="U59" s="1429"/>
      <c r="V59" s="1429"/>
      <c r="W59" s="1429"/>
      <c r="X59" s="1429"/>
      <c r="Y59" s="1429"/>
      <c r="Z59" s="1429"/>
      <c r="AA59" s="1429"/>
      <c r="AB59" s="1429"/>
      <c r="AC59" s="1429"/>
      <c r="AD59" s="1429"/>
      <c r="AE59" s="1429"/>
      <c r="AF59" s="1429"/>
      <c r="AG59" s="1429"/>
      <c r="AH59" s="1429"/>
      <c r="AI59" s="1429"/>
      <c r="AJ59" s="1429"/>
      <c r="AK59" s="1429"/>
      <c r="AL59" s="1429"/>
      <c r="AM59" s="1429"/>
      <c r="AN59" s="1429"/>
      <c r="AO59" s="1429"/>
      <c r="AP59" s="1429"/>
      <c r="AQ59" s="1429"/>
      <c r="AR59" s="1429"/>
      <c r="AS59" s="1430"/>
    </row>
    <row r="60" spans="1:45" ht="23.25" customHeight="1">
      <c r="A60" s="189"/>
      <c r="B60" s="1372" t="s">
        <v>328</v>
      </c>
      <c r="C60" s="1373"/>
      <c r="D60" s="1373"/>
      <c r="E60" s="1373"/>
      <c r="F60" s="1373"/>
      <c r="G60" s="1373"/>
      <c r="H60" s="1373"/>
      <c r="I60" s="1373"/>
      <c r="J60" s="1373"/>
      <c r="K60" s="1373"/>
      <c r="L60" s="1373"/>
      <c r="M60" s="1373"/>
      <c r="N60" s="1373"/>
      <c r="O60" s="1373"/>
      <c r="P60" s="1373"/>
      <c r="Q60" s="1373"/>
      <c r="R60" s="1373"/>
      <c r="S60" s="1373"/>
      <c r="T60" s="1373"/>
      <c r="U60" s="1373"/>
      <c r="V60" s="1373"/>
      <c r="W60" s="1373"/>
      <c r="X60" s="1373"/>
      <c r="Y60" s="1373"/>
      <c r="Z60" s="1373"/>
      <c r="AA60" s="1373"/>
      <c r="AB60" s="1373"/>
      <c r="AC60" s="1373"/>
      <c r="AD60" s="1373"/>
      <c r="AE60" s="1373"/>
      <c r="AF60" s="1373"/>
      <c r="AG60" s="1373"/>
      <c r="AH60" s="1373"/>
      <c r="AI60" s="1373"/>
      <c r="AJ60" s="1373"/>
      <c r="AK60" s="1373"/>
      <c r="AL60" s="1373"/>
      <c r="AM60" s="1373"/>
      <c r="AN60" s="1373"/>
      <c r="AO60" s="1373"/>
      <c r="AP60" s="1373"/>
      <c r="AQ60" s="1373"/>
      <c r="AR60" s="1373"/>
      <c r="AS60" s="1374"/>
    </row>
    <row r="61" spans="1:45" ht="39" customHeight="1">
      <c r="A61" s="189"/>
      <c r="B61" s="1403" t="s">
        <v>329</v>
      </c>
      <c r="C61" s="864"/>
      <c r="D61" s="864"/>
      <c r="E61" s="864"/>
      <c r="F61" s="864"/>
      <c r="G61" s="864"/>
      <c r="H61" s="1402"/>
      <c r="I61" s="1404" t="s">
        <v>330</v>
      </c>
      <c r="J61" s="1381"/>
      <c r="K61" s="1381"/>
      <c r="L61" s="1381"/>
      <c r="M61" s="1381"/>
      <c r="N61" s="1381"/>
      <c r="O61" s="1381"/>
      <c r="P61" s="1381"/>
      <c r="Q61" s="1381"/>
      <c r="R61" s="1381"/>
      <c r="S61" s="1381"/>
      <c r="T61" s="1381"/>
      <c r="U61" s="1381"/>
      <c r="V61" s="1381"/>
      <c r="W61" s="1381"/>
      <c r="X61" s="1381"/>
      <c r="Y61" s="1381"/>
      <c r="Z61" s="1381"/>
      <c r="AA61" s="1381"/>
      <c r="AB61" s="1381"/>
      <c r="AC61" s="1381"/>
      <c r="AD61" s="1381"/>
      <c r="AE61" s="1381"/>
      <c r="AF61" s="1381"/>
      <c r="AG61" s="1381"/>
      <c r="AH61" s="1381"/>
      <c r="AI61" s="1381"/>
      <c r="AJ61" s="1381"/>
      <c r="AK61" s="1381"/>
      <c r="AL61" s="1381"/>
      <c r="AM61" s="1381"/>
      <c r="AN61" s="1381"/>
      <c r="AO61" s="1381"/>
      <c r="AP61" s="1381"/>
      <c r="AQ61" s="1381"/>
      <c r="AR61" s="1381"/>
      <c r="AS61" s="1382"/>
    </row>
    <row r="62" spans="1:45" ht="51" customHeight="1">
      <c r="A62" s="189"/>
      <c r="B62" s="1403" t="s">
        <v>331</v>
      </c>
      <c r="C62" s="864"/>
      <c r="D62" s="864"/>
      <c r="E62" s="864"/>
      <c r="F62" s="864"/>
      <c r="G62" s="864"/>
      <c r="H62" s="1402"/>
      <c r="I62" s="1404" t="s">
        <v>332</v>
      </c>
      <c r="J62" s="1381"/>
      <c r="K62" s="1381"/>
      <c r="L62" s="1381"/>
      <c r="M62" s="1381"/>
      <c r="N62" s="1381"/>
      <c r="O62" s="1381"/>
      <c r="P62" s="1381"/>
      <c r="Q62" s="1381"/>
      <c r="R62" s="1381"/>
      <c r="S62" s="1381"/>
      <c r="T62" s="1381"/>
      <c r="U62" s="1381"/>
      <c r="V62" s="1381"/>
      <c r="W62" s="1381"/>
      <c r="X62" s="1381"/>
      <c r="Y62" s="1381"/>
      <c r="Z62" s="1381"/>
      <c r="AA62" s="1381"/>
      <c r="AB62" s="1381"/>
      <c r="AC62" s="1381"/>
      <c r="AD62" s="1381"/>
      <c r="AE62" s="1381"/>
      <c r="AF62" s="1381"/>
      <c r="AG62" s="1381"/>
      <c r="AH62" s="1381"/>
      <c r="AI62" s="1381"/>
      <c r="AJ62" s="1381"/>
      <c r="AK62" s="1381"/>
      <c r="AL62" s="1381"/>
      <c r="AM62" s="1381"/>
      <c r="AN62" s="1381"/>
      <c r="AO62" s="1381"/>
      <c r="AP62" s="1381"/>
      <c r="AQ62" s="1381"/>
      <c r="AR62" s="1381"/>
      <c r="AS62" s="1382"/>
    </row>
    <row r="63" spans="2:45" ht="30.75" customHeight="1">
      <c r="B63" s="1369" t="s">
        <v>167</v>
      </c>
      <c r="C63" s="1370"/>
      <c r="D63" s="1370"/>
      <c r="E63" s="1370"/>
      <c r="F63" s="1370"/>
      <c r="G63" s="1370"/>
      <c r="H63" s="1370"/>
      <c r="I63" s="1370"/>
      <c r="J63" s="1370"/>
      <c r="K63" s="1370"/>
      <c r="L63" s="1370"/>
      <c r="M63" s="1370"/>
      <c r="N63" s="1370"/>
      <c r="O63" s="1370"/>
      <c r="P63" s="1370"/>
      <c r="Q63" s="1370"/>
      <c r="R63" s="1370"/>
      <c r="S63" s="1370"/>
      <c r="T63" s="1370"/>
      <c r="U63" s="1370"/>
      <c r="V63" s="1370"/>
      <c r="W63" s="1370"/>
      <c r="X63" s="1370"/>
      <c r="Y63" s="1370"/>
      <c r="Z63" s="1370"/>
      <c r="AA63" s="1370"/>
      <c r="AB63" s="1370"/>
      <c r="AC63" s="1370"/>
      <c r="AD63" s="1370"/>
      <c r="AE63" s="1370"/>
      <c r="AF63" s="1370"/>
      <c r="AG63" s="1370"/>
      <c r="AH63" s="1370"/>
      <c r="AI63" s="1370"/>
      <c r="AJ63" s="1370"/>
      <c r="AK63" s="1370"/>
      <c r="AL63" s="1370"/>
      <c r="AM63" s="1370"/>
      <c r="AN63" s="1370"/>
      <c r="AO63" s="1370"/>
      <c r="AP63" s="1370"/>
      <c r="AQ63" s="1370"/>
      <c r="AR63" s="1370"/>
      <c r="AS63" s="1371"/>
    </row>
    <row r="64" spans="2:45" ht="38.25" customHeight="1">
      <c r="B64" s="1378" t="s">
        <v>333</v>
      </c>
      <c r="C64" s="1379"/>
      <c r="D64" s="1379"/>
      <c r="E64" s="1379"/>
      <c r="F64" s="1379"/>
      <c r="G64" s="1379"/>
      <c r="H64" s="1379"/>
      <c r="I64" s="1379"/>
      <c r="J64" s="1379"/>
      <c r="K64" s="1379"/>
      <c r="L64" s="1379"/>
      <c r="M64" s="1379"/>
      <c r="N64" s="1379"/>
      <c r="O64" s="1379"/>
      <c r="P64" s="1379"/>
      <c r="Q64" s="1379"/>
      <c r="R64" s="1379"/>
      <c r="S64" s="1379"/>
      <c r="T64" s="1379"/>
      <c r="U64" s="1379"/>
      <c r="V64" s="1379"/>
      <c r="W64" s="1379"/>
      <c r="X64" s="1379"/>
      <c r="Y64" s="1379"/>
      <c r="Z64" s="1379"/>
      <c r="AA64" s="1379"/>
      <c r="AB64" s="1379"/>
      <c r="AC64" s="1379"/>
      <c r="AD64" s="1379"/>
      <c r="AE64" s="1379"/>
      <c r="AF64" s="1379"/>
      <c r="AG64" s="1379"/>
      <c r="AH64" s="1379"/>
      <c r="AI64" s="1379"/>
      <c r="AJ64" s="1379"/>
      <c r="AK64" s="1379"/>
      <c r="AL64" s="1379"/>
      <c r="AM64" s="1379"/>
      <c r="AN64" s="1379"/>
      <c r="AO64" s="1379"/>
      <c r="AP64" s="1379"/>
      <c r="AQ64" s="1379"/>
      <c r="AR64" s="1379"/>
      <c r="AS64" s="1380"/>
    </row>
    <row r="65" spans="2:45" ht="33" customHeight="1" thickBot="1">
      <c r="B65" s="1392" t="s">
        <v>334</v>
      </c>
      <c r="C65" s="1393"/>
      <c r="D65" s="1393"/>
      <c r="E65" s="1393"/>
      <c r="F65" s="1393"/>
      <c r="G65" s="1393"/>
      <c r="H65" s="1393"/>
      <c r="I65" s="1393"/>
      <c r="J65" s="1393"/>
      <c r="K65" s="1393"/>
      <c r="L65" s="1393"/>
      <c r="M65" s="1393"/>
      <c r="N65" s="1393"/>
      <c r="O65" s="1393"/>
      <c r="P65" s="1393"/>
      <c r="Q65" s="1393"/>
      <c r="R65" s="1393"/>
      <c r="S65" s="1393"/>
      <c r="T65" s="1393"/>
      <c r="U65" s="1393"/>
      <c r="V65" s="1393"/>
      <c r="W65" s="1393"/>
      <c r="X65" s="1393"/>
      <c r="Y65" s="1393"/>
      <c r="Z65" s="1393"/>
      <c r="AA65" s="1393"/>
      <c r="AB65" s="1393"/>
      <c r="AC65" s="1393"/>
      <c r="AD65" s="1393"/>
      <c r="AE65" s="1393"/>
      <c r="AF65" s="1393"/>
      <c r="AG65" s="1393"/>
      <c r="AH65" s="1393"/>
      <c r="AI65" s="1393"/>
      <c r="AJ65" s="1393"/>
      <c r="AK65" s="1393"/>
      <c r="AL65" s="1393"/>
      <c r="AM65" s="1393"/>
      <c r="AN65" s="1393"/>
      <c r="AO65" s="1393"/>
      <c r="AP65" s="1393"/>
      <c r="AQ65" s="1393"/>
      <c r="AR65" s="1393"/>
      <c r="AS65" s="1394"/>
    </row>
    <row r="66" spans="2:45" ht="16.5" customHeight="1">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row>
    <row r="67" spans="1:47" ht="27" customHeight="1" thickBot="1">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395" t="s">
        <v>335</v>
      </c>
      <c r="AT67" s="1395"/>
      <c r="AU67" s="1395"/>
    </row>
    <row r="68" spans="1:46" s="199" customFormat="1" ht="58.5" customHeight="1">
      <c r="A68" s="197"/>
      <c r="B68" s="1375" t="s">
        <v>336</v>
      </c>
      <c r="C68" s="1376"/>
      <c r="D68" s="1376"/>
      <c r="E68" s="1376"/>
      <c r="F68" s="1376"/>
      <c r="G68" s="1376"/>
      <c r="H68" s="1376"/>
      <c r="I68" s="1376"/>
      <c r="J68" s="1376"/>
      <c r="K68" s="1376"/>
      <c r="L68" s="1376"/>
      <c r="M68" s="1376"/>
      <c r="N68" s="1376"/>
      <c r="O68" s="1376"/>
      <c r="P68" s="1376"/>
      <c r="Q68" s="1376"/>
      <c r="R68" s="1376"/>
      <c r="S68" s="1376"/>
      <c r="T68" s="1376"/>
      <c r="U68" s="1376"/>
      <c r="V68" s="1376"/>
      <c r="W68" s="1376"/>
      <c r="X68" s="1376"/>
      <c r="Y68" s="1376"/>
      <c r="Z68" s="1376"/>
      <c r="AA68" s="1376"/>
      <c r="AB68" s="1376"/>
      <c r="AC68" s="1376"/>
      <c r="AD68" s="1376"/>
      <c r="AE68" s="1376"/>
      <c r="AF68" s="1376"/>
      <c r="AG68" s="1376"/>
      <c r="AH68" s="1376"/>
      <c r="AI68" s="1376"/>
      <c r="AJ68" s="1376"/>
      <c r="AK68" s="1376"/>
      <c r="AL68" s="1376"/>
      <c r="AM68" s="1376"/>
      <c r="AN68" s="1376"/>
      <c r="AO68" s="1376"/>
      <c r="AP68" s="1376"/>
      <c r="AQ68" s="1376"/>
      <c r="AR68" s="1376"/>
      <c r="AS68" s="1377"/>
      <c r="AT68" s="198"/>
    </row>
    <row r="69" spans="1:46" s="188" customFormat="1" ht="24.75" customHeight="1">
      <c r="A69" s="200"/>
      <c r="B69" s="1396" t="s">
        <v>337</v>
      </c>
      <c r="C69" s="1397"/>
      <c r="D69" s="1397"/>
      <c r="E69" s="1397"/>
      <c r="F69" s="1397"/>
      <c r="G69" s="1397"/>
      <c r="H69" s="1398"/>
      <c r="I69" s="1399" t="s">
        <v>338</v>
      </c>
      <c r="J69" s="1397"/>
      <c r="K69" s="1397"/>
      <c r="L69" s="1397"/>
      <c r="M69" s="1397"/>
      <c r="N69" s="1397"/>
      <c r="O69" s="1397"/>
      <c r="P69" s="1397"/>
      <c r="Q69" s="1397"/>
      <c r="R69" s="1397"/>
      <c r="S69" s="1397"/>
      <c r="T69" s="1397"/>
      <c r="U69" s="1397"/>
      <c r="V69" s="1397"/>
      <c r="W69" s="1397"/>
      <c r="X69" s="1397"/>
      <c r="Y69" s="1397"/>
      <c r="Z69" s="1397"/>
      <c r="AA69" s="1397"/>
      <c r="AB69" s="1397"/>
      <c r="AC69" s="1397"/>
      <c r="AD69" s="1397"/>
      <c r="AE69" s="1397"/>
      <c r="AF69" s="1397"/>
      <c r="AG69" s="1397"/>
      <c r="AH69" s="1397"/>
      <c r="AI69" s="1397"/>
      <c r="AJ69" s="1397"/>
      <c r="AK69" s="1397"/>
      <c r="AL69" s="1397"/>
      <c r="AM69" s="1397"/>
      <c r="AN69" s="1397"/>
      <c r="AO69" s="1397"/>
      <c r="AP69" s="1397"/>
      <c r="AQ69" s="1397"/>
      <c r="AR69" s="1397"/>
      <c r="AS69" s="1400"/>
      <c r="AT69" s="201"/>
    </row>
    <row r="70" spans="1:46" s="204" customFormat="1" ht="40.5" customHeight="1">
      <c r="A70" s="202"/>
      <c r="B70" s="1391" t="s">
        <v>339</v>
      </c>
      <c r="C70" s="1361"/>
      <c r="D70" s="1361"/>
      <c r="E70" s="1361"/>
      <c r="F70" s="1361"/>
      <c r="G70" s="1361"/>
      <c r="H70" s="1361"/>
      <c r="I70" s="1339" t="s">
        <v>340</v>
      </c>
      <c r="J70" s="1340"/>
      <c r="K70" s="1340"/>
      <c r="L70" s="1340"/>
      <c r="M70" s="1340"/>
      <c r="N70" s="1340"/>
      <c r="O70" s="1340"/>
      <c r="P70" s="1340"/>
      <c r="Q70" s="1340"/>
      <c r="R70" s="1340"/>
      <c r="S70" s="1340"/>
      <c r="T70" s="1340"/>
      <c r="U70" s="1340"/>
      <c r="V70" s="1340"/>
      <c r="W70" s="1340"/>
      <c r="X70" s="1340"/>
      <c r="Y70" s="1340"/>
      <c r="Z70" s="1340"/>
      <c r="AA70" s="1340"/>
      <c r="AB70" s="1340"/>
      <c r="AC70" s="1340"/>
      <c r="AD70" s="1340"/>
      <c r="AE70" s="1340"/>
      <c r="AF70" s="1340"/>
      <c r="AG70" s="1340"/>
      <c r="AH70" s="1340"/>
      <c r="AI70" s="1340"/>
      <c r="AJ70" s="1340"/>
      <c r="AK70" s="1340"/>
      <c r="AL70" s="1340"/>
      <c r="AM70" s="1340"/>
      <c r="AN70" s="1340"/>
      <c r="AO70" s="1340"/>
      <c r="AP70" s="1340"/>
      <c r="AQ70" s="1340"/>
      <c r="AR70" s="1340"/>
      <c r="AS70" s="1341"/>
      <c r="AT70" s="203"/>
    </row>
    <row r="71" spans="1:46" s="204" customFormat="1" ht="38.25" customHeight="1">
      <c r="A71" s="202"/>
      <c r="B71" s="1391" t="s">
        <v>341</v>
      </c>
      <c r="C71" s="1361"/>
      <c r="D71" s="1361"/>
      <c r="E71" s="1361"/>
      <c r="F71" s="1361"/>
      <c r="G71" s="1361"/>
      <c r="H71" s="1361"/>
      <c r="I71" s="1353" t="s">
        <v>342</v>
      </c>
      <c r="J71" s="1353"/>
      <c r="K71" s="1353"/>
      <c r="L71" s="1353"/>
      <c r="M71" s="1353"/>
      <c r="N71" s="1353"/>
      <c r="O71" s="1353"/>
      <c r="P71" s="1353"/>
      <c r="Q71" s="1353"/>
      <c r="R71" s="1353"/>
      <c r="S71" s="1353"/>
      <c r="T71" s="1353"/>
      <c r="U71" s="1353"/>
      <c r="V71" s="1353"/>
      <c r="W71" s="1353"/>
      <c r="X71" s="1353"/>
      <c r="Y71" s="1353"/>
      <c r="Z71" s="1353"/>
      <c r="AA71" s="1353"/>
      <c r="AB71" s="1353"/>
      <c r="AC71" s="1353"/>
      <c r="AD71" s="1353"/>
      <c r="AE71" s="1353"/>
      <c r="AF71" s="1353"/>
      <c r="AG71" s="1353"/>
      <c r="AH71" s="1353"/>
      <c r="AI71" s="1353"/>
      <c r="AJ71" s="1353"/>
      <c r="AK71" s="1353"/>
      <c r="AL71" s="1353"/>
      <c r="AM71" s="1353"/>
      <c r="AN71" s="1353"/>
      <c r="AO71" s="1353"/>
      <c r="AP71" s="1353"/>
      <c r="AQ71" s="1353"/>
      <c r="AR71" s="1353"/>
      <c r="AS71" s="1354"/>
      <c r="AT71" s="203"/>
    </row>
    <row r="72" spans="1:46" s="204" customFormat="1" ht="33.75" customHeight="1">
      <c r="A72" s="202"/>
      <c r="B72" s="1366" t="s">
        <v>343</v>
      </c>
      <c r="C72" s="1345"/>
      <c r="D72" s="1361" t="s">
        <v>344</v>
      </c>
      <c r="E72" s="1361"/>
      <c r="F72" s="1361"/>
      <c r="G72" s="1361"/>
      <c r="H72" s="1361"/>
      <c r="I72" s="1330" t="s">
        <v>345</v>
      </c>
      <c r="J72" s="1331"/>
      <c r="K72" s="1331"/>
      <c r="L72" s="1331"/>
      <c r="M72" s="1331"/>
      <c r="N72" s="1331"/>
      <c r="O72" s="1331"/>
      <c r="P72" s="1331"/>
      <c r="Q72" s="1331"/>
      <c r="R72" s="1331"/>
      <c r="S72" s="1331"/>
      <c r="T72" s="1331"/>
      <c r="U72" s="1331"/>
      <c r="V72" s="1331"/>
      <c r="W72" s="1331"/>
      <c r="X72" s="1331"/>
      <c r="Y72" s="1331"/>
      <c r="Z72" s="1331"/>
      <c r="AA72" s="1331"/>
      <c r="AB72" s="1331"/>
      <c r="AC72" s="1331"/>
      <c r="AD72" s="1331"/>
      <c r="AE72" s="1331"/>
      <c r="AF72" s="1331"/>
      <c r="AG72" s="1331"/>
      <c r="AH72" s="1331"/>
      <c r="AI72" s="1331"/>
      <c r="AJ72" s="1331"/>
      <c r="AK72" s="1331"/>
      <c r="AL72" s="1331"/>
      <c r="AM72" s="1331"/>
      <c r="AN72" s="1331"/>
      <c r="AO72" s="1331"/>
      <c r="AP72" s="1331"/>
      <c r="AQ72" s="1331"/>
      <c r="AR72" s="1331"/>
      <c r="AS72" s="1332"/>
      <c r="AT72" s="203"/>
    </row>
    <row r="73" spans="1:46" s="204" customFormat="1" ht="30" customHeight="1">
      <c r="A73" s="202"/>
      <c r="B73" s="1367"/>
      <c r="C73" s="1348"/>
      <c r="D73" s="1361" t="s">
        <v>346</v>
      </c>
      <c r="E73" s="1361"/>
      <c r="F73" s="1361"/>
      <c r="G73" s="1361"/>
      <c r="H73" s="1361"/>
      <c r="I73" s="1358" t="s">
        <v>347</v>
      </c>
      <c r="J73" s="1359"/>
      <c r="K73" s="1359"/>
      <c r="L73" s="1359"/>
      <c r="M73" s="1359"/>
      <c r="N73" s="1359"/>
      <c r="O73" s="1359"/>
      <c r="P73" s="1359"/>
      <c r="Q73" s="1359"/>
      <c r="R73" s="1359"/>
      <c r="S73" s="1359"/>
      <c r="T73" s="1359"/>
      <c r="U73" s="1359"/>
      <c r="V73" s="1359"/>
      <c r="W73" s="1359"/>
      <c r="X73" s="1359"/>
      <c r="Y73" s="1359"/>
      <c r="Z73" s="1359"/>
      <c r="AA73" s="1359"/>
      <c r="AB73" s="1359"/>
      <c r="AC73" s="1359"/>
      <c r="AD73" s="1359"/>
      <c r="AE73" s="1359"/>
      <c r="AF73" s="1359"/>
      <c r="AG73" s="1359"/>
      <c r="AH73" s="1359"/>
      <c r="AI73" s="1359"/>
      <c r="AJ73" s="1359"/>
      <c r="AK73" s="1359"/>
      <c r="AL73" s="1359"/>
      <c r="AM73" s="1359"/>
      <c r="AN73" s="1359"/>
      <c r="AO73" s="1359"/>
      <c r="AP73" s="1359"/>
      <c r="AQ73" s="1359"/>
      <c r="AR73" s="1359"/>
      <c r="AS73" s="1360"/>
      <c r="AT73" s="203"/>
    </row>
    <row r="74" spans="1:46" s="204" customFormat="1" ht="30" customHeight="1">
      <c r="A74" s="202"/>
      <c r="B74" s="1367"/>
      <c r="C74" s="1348"/>
      <c r="D74" s="1361"/>
      <c r="E74" s="1361"/>
      <c r="F74" s="1361"/>
      <c r="G74" s="1361"/>
      <c r="H74" s="1361"/>
      <c r="I74" s="1358" t="s">
        <v>348</v>
      </c>
      <c r="J74" s="1359"/>
      <c r="K74" s="1359"/>
      <c r="L74" s="1359"/>
      <c r="M74" s="1359"/>
      <c r="N74" s="1359"/>
      <c r="O74" s="1359"/>
      <c r="P74" s="1359"/>
      <c r="Q74" s="1359"/>
      <c r="R74" s="1359"/>
      <c r="S74" s="1359"/>
      <c r="T74" s="1359"/>
      <c r="U74" s="1359"/>
      <c r="V74" s="1359"/>
      <c r="W74" s="1359"/>
      <c r="X74" s="1359"/>
      <c r="Y74" s="1359"/>
      <c r="Z74" s="1359"/>
      <c r="AA74" s="1359"/>
      <c r="AB74" s="1359"/>
      <c r="AC74" s="1359"/>
      <c r="AD74" s="1359"/>
      <c r="AE74" s="1359"/>
      <c r="AF74" s="1359"/>
      <c r="AG74" s="1359"/>
      <c r="AH74" s="1359"/>
      <c r="AI74" s="1359"/>
      <c r="AJ74" s="1359"/>
      <c r="AK74" s="1359"/>
      <c r="AL74" s="1359"/>
      <c r="AM74" s="1359"/>
      <c r="AN74" s="1359"/>
      <c r="AO74" s="1359"/>
      <c r="AP74" s="1359"/>
      <c r="AQ74" s="1359"/>
      <c r="AR74" s="1359"/>
      <c r="AS74" s="1360"/>
      <c r="AT74" s="203"/>
    </row>
    <row r="75" spans="1:46" s="204" customFormat="1" ht="30" customHeight="1">
      <c r="A75" s="202"/>
      <c r="B75" s="1367"/>
      <c r="C75" s="1348"/>
      <c r="D75" s="1361"/>
      <c r="E75" s="1361"/>
      <c r="F75" s="1361"/>
      <c r="G75" s="1361"/>
      <c r="H75" s="1361"/>
      <c r="I75" s="1358" t="s">
        <v>349</v>
      </c>
      <c r="J75" s="1359"/>
      <c r="K75" s="1359"/>
      <c r="L75" s="1359"/>
      <c r="M75" s="1359"/>
      <c r="N75" s="1359"/>
      <c r="O75" s="1359"/>
      <c r="P75" s="1359"/>
      <c r="Q75" s="1359"/>
      <c r="R75" s="1359"/>
      <c r="S75" s="1359"/>
      <c r="T75" s="1359"/>
      <c r="U75" s="1359"/>
      <c r="V75" s="1359"/>
      <c r="W75" s="1359"/>
      <c r="X75" s="1359"/>
      <c r="Y75" s="1359"/>
      <c r="Z75" s="1359"/>
      <c r="AA75" s="1359"/>
      <c r="AB75" s="1359"/>
      <c r="AC75" s="1359"/>
      <c r="AD75" s="1359"/>
      <c r="AE75" s="1359"/>
      <c r="AF75" s="1359"/>
      <c r="AG75" s="1359"/>
      <c r="AH75" s="1359"/>
      <c r="AI75" s="1359"/>
      <c r="AJ75" s="1359"/>
      <c r="AK75" s="1359"/>
      <c r="AL75" s="1359"/>
      <c r="AM75" s="1359"/>
      <c r="AN75" s="1359"/>
      <c r="AO75" s="1359"/>
      <c r="AP75" s="1359"/>
      <c r="AQ75" s="1359"/>
      <c r="AR75" s="1359"/>
      <c r="AS75" s="1360"/>
      <c r="AT75" s="203"/>
    </row>
    <row r="76" spans="1:46" s="204" customFormat="1" ht="30" customHeight="1">
      <c r="A76" s="202"/>
      <c r="B76" s="1367"/>
      <c r="C76" s="1348"/>
      <c r="D76" s="1361"/>
      <c r="E76" s="1361"/>
      <c r="F76" s="1361"/>
      <c r="G76" s="1361"/>
      <c r="H76" s="1361"/>
      <c r="I76" s="1358" t="s">
        <v>350</v>
      </c>
      <c r="J76" s="1359"/>
      <c r="K76" s="1359"/>
      <c r="L76" s="1359"/>
      <c r="M76" s="1359"/>
      <c r="N76" s="1359"/>
      <c r="O76" s="1359"/>
      <c r="P76" s="1359"/>
      <c r="Q76" s="1359"/>
      <c r="R76" s="1359"/>
      <c r="S76" s="1359"/>
      <c r="T76" s="1359"/>
      <c r="U76" s="1359"/>
      <c r="V76" s="1359"/>
      <c r="W76" s="1359"/>
      <c r="X76" s="1359"/>
      <c r="Y76" s="1359"/>
      <c r="Z76" s="1359"/>
      <c r="AA76" s="1359"/>
      <c r="AB76" s="1359"/>
      <c r="AC76" s="1359"/>
      <c r="AD76" s="1359"/>
      <c r="AE76" s="1359"/>
      <c r="AF76" s="1359"/>
      <c r="AG76" s="1359"/>
      <c r="AH76" s="1359"/>
      <c r="AI76" s="1359"/>
      <c r="AJ76" s="1359"/>
      <c r="AK76" s="1359"/>
      <c r="AL76" s="1359"/>
      <c r="AM76" s="1359"/>
      <c r="AN76" s="1359"/>
      <c r="AO76" s="1359"/>
      <c r="AP76" s="1359"/>
      <c r="AQ76" s="1359"/>
      <c r="AR76" s="1359"/>
      <c r="AS76" s="1360"/>
      <c r="AT76" s="203"/>
    </row>
    <row r="77" spans="1:46" s="204" customFormat="1" ht="30" customHeight="1">
      <c r="A77" s="202"/>
      <c r="B77" s="1367"/>
      <c r="C77" s="1348"/>
      <c r="D77" s="1361"/>
      <c r="E77" s="1361"/>
      <c r="F77" s="1361"/>
      <c r="G77" s="1361"/>
      <c r="H77" s="1361"/>
      <c r="I77" s="1358" t="s">
        <v>551</v>
      </c>
      <c r="J77" s="1359"/>
      <c r="K77" s="1359"/>
      <c r="L77" s="1359"/>
      <c r="M77" s="1359"/>
      <c r="N77" s="1359"/>
      <c r="O77" s="1359"/>
      <c r="P77" s="1359"/>
      <c r="Q77" s="1359"/>
      <c r="R77" s="1359"/>
      <c r="S77" s="1359"/>
      <c r="T77" s="1359"/>
      <c r="U77" s="1359"/>
      <c r="V77" s="1359"/>
      <c r="W77" s="1359"/>
      <c r="X77" s="1359"/>
      <c r="Y77" s="1359"/>
      <c r="Z77" s="1359"/>
      <c r="AA77" s="1359"/>
      <c r="AB77" s="1359"/>
      <c r="AC77" s="1359"/>
      <c r="AD77" s="1359"/>
      <c r="AE77" s="1359"/>
      <c r="AF77" s="1359"/>
      <c r="AG77" s="1359"/>
      <c r="AH77" s="1359"/>
      <c r="AI77" s="1359"/>
      <c r="AJ77" s="1359"/>
      <c r="AK77" s="1359"/>
      <c r="AL77" s="1359"/>
      <c r="AM77" s="1359"/>
      <c r="AN77" s="1359"/>
      <c r="AO77" s="1359"/>
      <c r="AP77" s="1359"/>
      <c r="AQ77" s="1359"/>
      <c r="AR77" s="1359"/>
      <c r="AS77" s="1360"/>
      <c r="AT77" s="203"/>
    </row>
    <row r="78" spans="1:46" s="204" customFormat="1" ht="30" customHeight="1">
      <c r="A78" s="202"/>
      <c r="B78" s="1367"/>
      <c r="C78" s="1348"/>
      <c r="D78" s="1361"/>
      <c r="E78" s="1361"/>
      <c r="F78" s="1361"/>
      <c r="G78" s="1361"/>
      <c r="H78" s="1361"/>
      <c r="I78" s="1352" t="s">
        <v>351</v>
      </c>
      <c r="J78" s="1353"/>
      <c r="K78" s="1353"/>
      <c r="L78" s="1353"/>
      <c r="M78" s="1353"/>
      <c r="N78" s="1353"/>
      <c r="O78" s="1353"/>
      <c r="P78" s="1353"/>
      <c r="Q78" s="1353"/>
      <c r="R78" s="1353"/>
      <c r="S78" s="1353"/>
      <c r="T78" s="1353"/>
      <c r="U78" s="1353"/>
      <c r="V78" s="1353"/>
      <c r="W78" s="1353"/>
      <c r="X78" s="1353"/>
      <c r="Y78" s="1353"/>
      <c r="Z78" s="1353"/>
      <c r="AA78" s="1353"/>
      <c r="AB78" s="1353"/>
      <c r="AC78" s="1353"/>
      <c r="AD78" s="1353"/>
      <c r="AE78" s="1353"/>
      <c r="AF78" s="1353"/>
      <c r="AG78" s="1353"/>
      <c r="AH78" s="1353"/>
      <c r="AI78" s="1353"/>
      <c r="AJ78" s="1353"/>
      <c r="AK78" s="1353"/>
      <c r="AL78" s="1353"/>
      <c r="AM78" s="1353"/>
      <c r="AN78" s="1353"/>
      <c r="AO78" s="1353"/>
      <c r="AP78" s="1353"/>
      <c r="AQ78" s="1353"/>
      <c r="AR78" s="1353"/>
      <c r="AS78" s="1354"/>
      <c r="AT78" s="203"/>
    </row>
    <row r="79" spans="1:46" s="204" customFormat="1" ht="36" customHeight="1">
      <c r="A79" s="202"/>
      <c r="B79" s="1367"/>
      <c r="C79" s="1348"/>
      <c r="D79" s="1343" t="s">
        <v>352</v>
      </c>
      <c r="E79" s="1344"/>
      <c r="F79" s="1344"/>
      <c r="G79" s="1344"/>
      <c r="H79" s="1345"/>
      <c r="I79" s="1333" t="s">
        <v>353</v>
      </c>
      <c r="J79" s="1334"/>
      <c r="K79" s="1334"/>
      <c r="L79" s="1334"/>
      <c r="M79" s="1334"/>
      <c r="N79" s="1334"/>
      <c r="O79" s="1334"/>
      <c r="P79" s="1334"/>
      <c r="Q79" s="1334"/>
      <c r="R79" s="1334"/>
      <c r="S79" s="1334"/>
      <c r="T79" s="1334"/>
      <c r="U79" s="1334"/>
      <c r="V79" s="1334"/>
      <c r="W79" s="1334"/>
      <c r="X79" s="1334"/>
      <c r="Y79" s="1334"/>
      <c r="Z79" s="1334"/>
      <c r="AA79" s="1334"/>
      <c r="AB79" s="1334"/>
      <c r="AC79" s="1334"/>
      <c r="AD79" s="1334"/>
      <c r="AE79" s="1334"/>
      <c r="AF79" s="1334"/>
      <c r="AG79" s="1334"/>
      <c r="AH79" s="1334"/>
      <c r="AI79" s="1334"/>
      <c r="AJ79" s="1334"/>
      <c r="AK79" s="1334"/>
      <c r="AL79" s="1334"/>
      <c r="AM79" s="1334"/>
      <c r="AN79" s="1334"/>
      <c r="AO79" s="1334"/>
      <c r="AP79" s="1334"/>
      <c r="AQ79" s="1334"/>
      <c r="AR79" s="1334"/>
      <c r="AS79" s="1335"/>
      <c r="AT79" s="203"/>
    </row>
    <row r="80" spans="1:46" s="204" customFormat="1" ht="40.5" customHeight="1">
      <c r="A80" s="202"/>
      <c r="B80" s="1367"/>
      <c r="C80" s="1348"/>
      <c r="D80" s="1346"/>
      <c r="E80" s="1347"/>
      <c r="F80" s="1347"/>
      <c r="G80" s="1347"/>
      <c r="H80" s="1348"/>
      <c r="I80" s="1362" t="s">
        <v>354</v>
      </c>
      <c r="J80" s="1363"/>
      <c r="K80" s="1363"/>
      <c r="L80" s="1363"/>
      <c r="M80" s="1363"/>
      <c r="N80" s="1363"/>
      <c r="O80" s="1363"/>
      <c r="P80" s="1363"/>
      <c r="Q80" s="1363"/>
      <c r="R80" s="1363"/>
      <c r="S80" s="1363"/>
      <c r="T80" s="1363"/>
      <c r="U80" s="1363"/>
      <c r="V80" s="1363"/>
      <c r="W80" s="1363"/>
      <c r="X80" s="1363"/>
      <c r="Y80" s="1363"/>
      <c r="Z80" s="1363"/>
      <c r="AA80" s="1363"/>
      <c r="AB80" s="1363"/>
      <c r="AC80" s="1363"/>
      <c r="AD80" s="1363"/>
      <c r="AE80" s="1363"/>
      <c r="AF80" s="1363"/>
      <c r="AG80" s="1363"/>
      <c r="AH80" s="1363"/>
      <c r="AI80" s="1363"/>
      <c r="AJ80" s="1363"/>
      <c r="AK80" s="1363"/>
      <c r="AL80" s="1363"/>
      <c r="AM80" s="1363"/>
      <c r="AN80" s="1363"/>
      <c r="AO80" s="1363"/>
      <c r="AP80" s="1363"/>
      <c r="AQ80" s="1363"/>
      <c r="AR80" s="1363"/>
      <c r="AS80" s="1364"/>
      <c r="AT80" s="203"/>
    </row>
    <row r="81" spans="1:46" s="204" customFormat="1" ht="30.75" customHeight="1">
      <c r="A81" s="202"/>
      <c r="B81" s="1367"/>
      <c r="C81" s="1348"/>
      <c r="D81" s="1349"/>
      <c r="E81" s="1350"/>
      <c r="F81" s="1350"/>
      <c r="G81" s="1350"/>
      <c r="H81" s="1351"/>
      <c r="I81" s="1352" t="s">
        <v>355</v>
      </c>
      <c r="J81" s="1353"/>
      <c r="K81" s="1353"/>
      <c r="L81" s="1353"/>
      <c r="M81" s="1353"/>
      <c r="N81" s="1353"/>
      <c r="O81" s="1353"/>
      <c r="P81" s="1353"/>
      <c r="Q81" s="1353"/>
      <c r="R81" s="1353"/>
      <c r="S81" s="1353"/>
      <c r="T81" s="1353"/>
      <c r="U81" s="1353"/>
      <c r="V81" s="1353"/>
      <c r="W81" s="1353"/>
      <c r="X81" s="1353"/>
      <c r="Y81" s="1353"/>
      <c r="Z81" s="1353"/>
      <c r="AA81" s="1353"/>
      <c r="AB81" s="1353"/>
      <c r="AC81" s="1353"/>
      <c r="AD81" s="1353"/>
      <c r="AE81" s="1353"/>
      <c r="AF81" s="1353"/>
      <c r="AG81" s="1353"/>
      <c r="AH81" s="1353"/>
      <c r="AI81" s="1353"/>
      <c r="AJ81" s="1353"/>
      <c r="AK81" s="1353"/>
      <c r="AL81" s="1353"/>
      <c r="AM81" s="1353"/>
      <c r="AN81" s="1353"/>
      <c r="AO81" s="1353"/>
      <c r="AP81" s="1353"/>
      <c r="AQ81" s="1353"/>
      <c r="AR81" s="1353"/>
      <c r="AS81" s="1354"/>
      <c r="AT81" s="203"/>
    </row>
    <row r="82" spans="1:46" s="204" customFormat="1" ht="30.75" customHeight="1">
      <c r="A82" s="202"/>
      <c r="B82" s="1367"/>
      <c r="C82" s="1348"/>
      <c r="D82" s="1361" t="s">
        <v>291</v>
      </c>
      <c r="E82" s="1361"/>
      <c r="F82" s="1361"/>
      <c r="G82" s="1361"/>
      <c r="H82" s="1361"/>
      <c r="I82" s="1333" t="s">
        <v>356</v>
      </c>
      <c r="J82" s="1334"/>
      <c r="K82" s="1334"/>
      <c r="L82" s="1334"/>
      <c r="M82" s="1334"/>
      <c r="N82" s="1334"/>
      <c r="O82" s="1334"/>
      <c r="P82" s="1334"/>
      <c r="Q82" s="1334"/>
      <c r="R82" s="1334"/>
      <c r="S82" s="1334"/>
      <c r="T82" s="1334"/>
      <c r="U82" s="1334"/>
      <c r="V82" s="1334"/>
      <c r="W82" s="1334"/>
      <c r="X82" s="1334"/>
      <c r="Y82" s="1334"/>
      <c r="Z82" s="1334"/>
      <c r="AA82" s="1334"/>
      <c r="AB82" s="1334"/>
      <c r="AC82" s="1334"/>
      <c r="AD82" s="1334"/>
      <c r="AE82" s="1334"/>
      <c r="AF82" s="1334"/>
      <c r="AG82" s="1334"/>
      <c r="AH82" s="1334"/>
      <c r="AI82" s="1334"/>
      <c r="AJ82" s="1334"/>
      <c r="AK82" s="1334"/>
      <c r="AL82" s="1334"/>
      <c r="AM82" s="1334"/>
      <c r="AN82" s="1334"/>
      <c r="AO82" s="1334"/>
      <c r="AP82" s="1334"/>
      <c r="AQ82" s="1334"/>
      <c r="AR82" s="1334"/>
      <c r="AS82" s="1335"/>
      <c r="AT82" s="203"/>
    </row>
    <row r="83" spans="1:46" s="204" customFormat="1" ht="30.75" customHeight="1">
      <c r="A83" s="202"/>
      <c r="B83" s="1367"/>
      <c r="C83" s="1348"/>
      <c r="D83" s="1361"/>
      <c r="E83" s="1361"/>
      <c r="F83" s="1361"/>
      <c r="G83" s="1361"/>
      <c r="H83" s="1361"/>
      <c r="I83" s="1358" t="s">
        <v>357</v>
      </c>
      <c r="J83" s="1359"/>
      <c r="K83" s="1359"/>
      <c r="L83" s="1359"/>
      <c r="M83" s="1359"/>
      <c r="N83" s="1359"/>
      <c r="O83" s="1359"/>
      <c r="P83" s="1359"/>
      <c r="Q83" s="1359"/>
      <c r="R83" s="1359"/>
      <c r="S83" s="1359"/>
      <c r="T83" s="1359"/>
      <c r="U83" s="1359"/>
      <c r="V83" s="1359"/>
      <c r="W83" s="1359"/>
      <c r="X83" s="1359"/>
      <c r="Y83" s="1359"/>
      <c r="Z83" s="1359"/>
      <c r="AA83" s="1359"/>
      <c r="AB83" s="1359"/>
      <c r="AC83" s="1359"/>
      <c r="AD83" s="1359"/>
      <c r="AE83" s="1359"/>
      <c r="AF83" s="1359"/>
      <c r="AG83" s="1359"/>
      <c r="AH83" s="1359"/>
      <c r="AI83" s="1359"/>
      <c r="AJ83" s="1359"/>
      <c r="AK83" s="1359"/>
      <c r="AL83" s="1359"/>
      <c r="AM83" s="1359"/>
      <c r="AN83" s="1359"/>
      <c r="AO83" s="1359"/>
      <c r="AP83" s="1359"/>
      <c r="AQ83" s="1359"/>
      <c r="AR83" s="1359"/>
      <c r="AS83" s="1360"/>
      <c r="AT83" s="203"/>
    </row>
    <row r="84" spans="1:46" s="204" customFormat="1" ht="30.75" customHeight="1">
      <c r="A84" s="202"/>
      <c r="B84" s="1367"/>
      <c r="C84" s="1348"/>
      <c r="D84" s="1361"/>
      <c r="E84" s="1361"/>
      <c r="F84" s="1361"/>
      <c r="G84" s="1361"/>
      <c r="H84" s="1361"/>
      <c r="I84" s="1352" t="s">
        <v>552</v>
      </c>
      <c r="J84" s="1353"/>
      <c r="K84" s="1353"/>
      <c r="L84" s="1353"/>
      <c r="M84" s="1353"/>
      <c r="N84" s="1353"/>
      <c r="O84" s="1353"/>
      <c r="P84" s="1353"/>
      <c r="Q84" s="1353"/>
      <c r="R84" s="1353"/>
      <c r="S84" s="1353"/>
      <c r="T84" s="1353"/>
      <c r="U84" s="1353"/>
      <c r="V84" s="1353"/>
      <c r="W84" s="1353"/>
      <c r="X84" s="1353"/>
      <c r="Y84" s="1353"/>
      <c r="Z84" s="1353"/>
      <c r="AA84" s="1353"/>
      <c r="AB84" s="1353"/>
      <c r="AC84" s="1353"/>
      <c r="AD84" s="1353"/>
      <c r="AE84" s="1353"/>
      <c r="AF84" s="1353"/>
      <c r="AG84" s="1353"/>
      <c r="AH84" s="1353"/>
      <c r="AI84" s="1353"/>
      <c r="AJ84" s="1353"/>
      <c r="AK84" s="1353"/>
      <c r="AL84" s="1353"/>
      <c r="AM84" s="1353"/>
      <c r="AN84" s="1353"/>
      <c r="AO84" s="1353"/>
      <c r="AP84" s="1353"/>
      <c r="AQ84" s="1353"/>
      <c r="AR84" s="1353"/>
      <c r="AS84" s="1354"/>
      <c r="AT84" s="203"/>
    </row>
    <row r="85" spans="1:46" s="204" customFormat="1" ht="54" customHeight="1">
      <c r="A85" s="202"/>
      <c r="B85" s="1368"/>
      <c r="C85" s="1351"/>
      <c r="D85" s="1336" t="s">
        <v>358</v>
      </c>
      <c r="E85" s="1337"/>
      <c r="F85" s="1337"/>
      <c r="G85" s="1337"/>
      <c r="H85" s="1338"/>
      <c r="I85" s="1339" t="s">
        <v>359</v>
      </c>
      <c r="J85" s="1340"/>
      <c r="K85" s="1340"/>
      <c r="L85" s="1340"/>
      <c r="M85" s="1340"/>
      <c r="N85" s="1340"/>
      <c r="O85" s="1340"/>
      <c r="P85" s="1340"/>
      <c r="Q85" s="1340"/>
      <c r="R85" s="1340"/>
      <c r="S85" s="1340"/>
      <c r="T85" s="1340"/>
      <c r="U85" s="1340"/>
      <c r="V85" s="1340"/>
      <c r="W85" s="1340"/>
      <c r="X85" s="1340"/>
      <c r="Y85" s="1340"/>
      <c r="Z85" s="1340"/>
      <c r="AA85" s="1340"/>
      <c r="AB85" s="1340"/>
      <c r="AC85" s="1340"/>
      <c r="AD85" s="1340"/>
      <c r="AE85" s="1340"/>
      <c r="AF85" s="1340"/>
      <c r="AG85" s="1340"/>
      <c r="AH85" s="1340"/>
      <c r="AI85" s="1340"/>
      <c r="AJ85" s="1340"/>
      <c r="AK85" s="1340"/>
      <c r="AL85" s="1340"/>
      <c r="AM85" s="1340"/>
      <c r="AN85" s="1340"/>
      <c r="AO85" s="1340"/>
      <c r="AP85" s="1340"/>
      <c r="AQ85" s="1340"/>
      <c r="AR85" s="1340"/>
      <c r="AS85" s="1341"/>
      <c r="AT85" s="203"/>
    </row>
    <row r="86" spans="1:46" s="204" customFormat="1" ht="41.25" customHeight="1">
      <c r="A86" s="202"/>
      <c r="B86" s="1342" t="s">
        <v>360</v>
      </c>
      <c r="C86" s="1337"/>
      <c r="D86" s="1337"/>
      <c r="E86" s="1337"/>
      <c r="F86" s="1337"/>
      <c r="G86" s="1337"/>
      <c r="H86" s="1338"/>
      <c r="I86" s="1330" t="s">
        <v>361</v>
      </c>
      <c r="J86" s="1331"/>
      <c r="K86" s="1331"/>
      <c r="L86" s="1331"/>
      <c r="M86" s="1331"/>
      <c r="N86" s="1331"/>
      <c r="O86" s="1331"/>
      <c r="P86" s="1331"/>
      <c r="Q86" s="1331"/>
      <c r="R86" s="1331"/>
      <c r="S86" s="1331"/>
      <c r="T86" s="1331"/>
      <c r="U86" s="1331"/>
      <c r="V86" s="1331"/>
      <c r="W86" s="1331"/>
      <c r="X86" s="1331"/>
      <c r="Y86" s="1331"/>
      <c r="Z86" s="1331"/>
      <c r="AA86" s="1331"/>
      <c r="AB86" s="1331"/>
      <c r="AC86" s="1331"/>
      <c r="AD86" s="1331"/>
      <c r="AE86" s="1331"/>
      <c r="AF86" s="1331"/>
      <c r="AG86" s="1331"/>
      <c r="AH86" s="1331"/>
      <c r="AI86" s="1331"/>
      <c r="AJ86" s="1331"/>
      <c r="AK86" s="1331"/>
      <c r="AL86" s="1331"/>
      <c r="AM86" s="1331"/>
      <c r="AN86" s="1331"/>
      <c r="AO86" s="1331"/>
      <c r="AP86" s="1331"/>
      <c r="AQ86" s="1331"/>
      <c r="AR86" s="1331"/>
      <c r="AS86" s="1332"/>
      <c r="AT86" s="203"/>
    </row>
    <row r="87" spans="1:46" s="204" customFormat="1" ht="35.25" customHeight="1">
      <c r="A87" s="202"/>
      <c r="B87" s="1342" t="s">
        <v>307</v>
      </c>
      <c r="C87" s="1337"/>
      <c r="D87" s="1337"/>
      <c r="E87" s="1337"/>
      <c r="F87" s="1337"/>
      <c r="G87" s="1337"/>
      <c r="H87" s="1338"/>
      <c r="I87" s="1330" t="s">
        <v>362</v>
      </c>
      <c r="J87" s="1331"/>
      <c r="K87" s="1331"/>
      <c r="L87" s="1331"/>
      <c r="M87" s="1331"/>
      <c r="N87" s="1331"/>
      <c r="O87" s="1331"/>
      <c r="P87" s="1331"/>
      <c r="Q87" s="1331"/>
      <c r="R87" s="1331"/>
      <c r="S87" s="1331"/>
      <c r="T87" s="1331"/>
      <c r="U87" s="1331"/>
      <c r="V87" s="1331"/>
      <c r="W87" s="1331"/>
      <c r="X87" s="1331"/>
      <c r="Y87" s="1331"/>
      <c r="Z87" s="1331"/>
      <c r="AA87" s="1331"/>
      <c r="AB87" s="1331"/>
      <c r="AC87" s="1331"/>
      <c r="AD87" s="1331"/>
      <c r="AE87" s="1331"/>
      <c r="AF87" s="1331"/>
      <c r="AG87" s="1331"/>
      <c r="AH87" s="1331"/>
      <c r="AI87" s="1331"/>
      <c r="AJ87" s="1331"/>
      <c r="AK87" s="1331"/>
      <c r="AL87" s="1331"/>
      <c r="AM87" s="1331"/>
      <c r="AN87" s="1331"/>
      <c r="AO87" s="1331"/>
      <c r="AP87" s="1331"/>
      <c r="AQ87" s="1331"/>
      <c r="AR87" s="1331"/>
      <c r="AS87" s="1332"/>
      <c r="AT87" s="203"/>
    </row>
    <row r="88" spans="1:46" s="204" customFormat="1" ht="42" customHeight="1">
      <c r="A88" s="202"/>
      <c r="B88" s="1355" t="s">
        <v>363</v>
      </c>
      <c r="C88" s="1356"/>
      <c r="D88" s="1356"/>
      <c r="E88" s="1356"/>
      <c r="F88" s="1356"/>
      <c r="G88" s="1356"/>
      <c r="H88" s="1357"/>
      <c r="I88" s="1330" t="s">
        <v>364</v>
      </c>
      <c r="J88" s="1331"/>
      <c r="K88" s="1331"/>
      <c r="L88" s="1331"/>
      <c r="M88" s="1331"/>
      <c r="N88" s="1331"/>
      <c r="O88" s="1331"/>
      <c r="P88" s="1331"/>
      <c r="Q88" s="1331"/>
      <c r="R88" s="1331"/>
      <c r="S88" s="1331"/>
      <c r="T88" s="1331"/>
      <c r="U88" s="1331"/>
      <c r="V88" s="1331"/>
      <c r="W88" s="1331"/>
      <c r="X88" s="1331"/>
      <c r="Y88" s="1331"/>
      <c r="Z88" s="1331"/>
      <c r="AA88" s="1331"/>
      <c r="AB88" s="1331"/>
      <c r="AC88" s="1331"/>
      <c r="AD88" s="1331"/>
      <c r="AE88" s="1331"/>
      <c r="AF88" s="1331"/>
      <c r="AG88" s="1331"/>
      <c r="AH88" s="1331"/>
      <c r="AI88" s="1331"/>
      <c r="AJ88" s="1331"/>
      <c r="AK88" s="1331"/>
      <c r="AL88" s="1331"/>
      <c r="AM88" s="1331"/>
      <c r="AN88" s="1331"/>
      <c r="AO88" s="1331"/>
      <c r="AP88" s="1331"/>
      <c r="AQ88" s="1331"/>
      <c r="AR88" s="1331"/>
      <c r="AS88" s="1332"/>
      <c r="AT88" s="203"/>
    </row>
    <row r="89" spans="1:46" s="204" customFormat="1" ht="42" customHeight="1">
      <c r="A89" s="202"/>
      <c r="B89" s="1342" t="s">
        <v>365</v>
      </c>
      <c r="C89" s="1337"/>
      <c r="D89" s="1337"/>
      <c r="E89" s="1337"/>
      <c r="F89" s="1337"/>
      <c r="G89" s="1337"/>
      <c r="H89" s="1338"/>
      <c r="I89" s="1330" t="s">
        <v>366</v>
      </c>
      <c r="J89" s="1331"/>
      <c r="K89" s="1331"/>
      <c r="L89" s="1331"/>
      <c r="M89" s="1331"/>
      <c r="N89" s="1331"/>
      <c r="O89" s="1331"/>
      <c r="P89" s="1331"/>
      <c r="Q89" s="1331"/>
      <c r="R89" s="1331"/>
      <c r="S89" s="1331"/>
      <c r="T89" s="1331"/>
      <c r="U89" s="1331"/>
      <c r="V89" s="1331"/>
      <c r="W89" s="1331"/>
      <c r="X89" s="1331"/>
      <c r="Y89" s="1331"/>
      <c r="Z89" s="1331"/>
      <c r="AA89" s="1331"/>
      <c r="AB89" s="1331"/>
      <c r="AC89" s="1331"/>
      <c r="AD89" s="1331"/>
      <c r="AE89" s="1331"/>
      <c r="AF89" s="1331"/>
      <c r="AG89" s="1331"/>
      <c r="AH89" s="1331"/>
      <c r="AI89" s="1331"/>
      <c r="AJ89" s="1331"/>
      <c r="AK89" s="1331"/>
      <c r="AL89" s="1331"/>
      <c r="AM89" s="1331"/>
      <c r="AN89" s="1331"/>
      <c r="AO89" s="1331"/>
      <c r="AP89" s="1331"/>
      <c r="AQ89" s="1331"/>
      <c r="AR89" s="1331"/>
      <c r="AS89" s="1332"/>
      <c r="AT89" s="203"/>
    </row>
    <row r="90" spans="1:46" s="204" customFormat="1" ht="39" customHeight="1">
      <c r="A90" s="202"/>
      <c r="B90" s="1342" t="s">
        <v>367</v>
      </c>
      <c r="C90" s="1337"/>
      <c r="D90" s="1337"/>
      <c r="E90" s="1337"/>
      <c r="F90" s="1337"/>
      <c r="G90" s="1337"/>
      <c r="H90" s="1338"/>
      <c r="I90" s="1330" t="s">
        <v>368</v>
      </c>
      <c r="J90" s="1331"/>
      <c r="K90" s="1331"/>
      <c r="L90" s="1331"/>
      <c r="M90" s="1331"/>
      <c r="N90" s="1331"/>
      <c r="O90" s="1331"/>
      <c r="P90" s="1331"/>
      <c r="Q90" s="1331"/>
      <c r="R90" s="1331"/>
      <c r="S90" s="1331"/>
      <c r="T90" s="1331"/>
      <c r="U90" s="1331"/>
      <c r="V90" s="1331"/>
      <c r="W90" s="1331"/>
      <c r="X90" s="1331"/>
      <c r="Y90" s="1331"/>
      <c r="Z90" s="1331"/>
      <c r="AA90" s="1331"/>
      <c r="AB90" s="1331"/>
      <c r="AC90" s="1331"/>
      <c r="AD90" s="1331"/>
      <c r="AE90" s="1331"/>
      <c r="AF90" s="1331"/>
      <c r="AG90" s="1331"/>
      <c r="AH90" s="1331"/>
      <c r="AI90" s="1331"/>
      <c r="AJ90" s="1331"/>
      <c r="AK90" s="1331"/>
      <c r="AL90" s="1331"/>
      <c r="AM90" s="1331"/>
      <c r="AN90" s="1331"/>
      <c r="AO90" s="1331"/>
      <c r="AP90" s="1331"/>
      <c r="AQ90" s="1331"/>
      <c r="AR90" s="1331"/>
      <c r="AS90" s="1332"/>
      <c r="AT90" s="203"/>
    </row>
    <row r="91" spans="1:46" s="204" customFormat="1" ht="39" customHeight="1">
      <c r="A91" s="202"/>
      <c r="B91" s="1342" t="s">
        <v>369</v>
      </c>
      <c r="C91" s="1337"/>
      <c r="D91" s="1337"/>
      <c r="E91" s="1337"/>
      <c r="F91" s="1337"/>
      <c r="G91" s="1337"/>
      <c r="H91" s="1338"/>
      <c r="I91" s="205" t="s">
        <v>370</v>
      </c>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380"/>
      <c r="AT91" s="203"/>
    </row>
    <row r="92" spans="1:46" s="204" customFormat="1" ht="36" customHeight="1">
      <c r="A92" s="202"/>
      <c r="B92" s="1342" t="s">
        <v>371</v>
      </c>
      <c r="C92" s="1337"/>
      <c r="D92" s="1337"/>
      <c r="E92" s="1337"/>
      <c r="F92" s="1337"/>
      <c r="G92" s="1337"/>
      <c r="H92" s="1338"/>
      <c r="I92" s="1330" t="s">
        <v>372</v>
      </c>
      <c r="J92" s="1331"/>
      <c r="K92" s="1331"/>
      <c r="L92" s="1331"/>
      <c r="M92" s="1331"/>
      <c r="N92" s="1331"/>
      <c r="O92" s="1331"/>
      <c r="P92" s="1331"/>
      <c r="Q92" s="1331"/>
      <c r="R92" s="1331"/>
      <c r="S92" s="1331"/>
      <c r="T92" s="1331"/>
      <c r="U92" s="1331"/>
      <c r="V92" s="1331"/>
      <c r="W92" s="1331"/>
      <c r="X92" s="1331"/>
      <c r="Y92" s="1331"/>
      <c r="Z92" s="1331"/>
      <c r="AA92" s="1331"/>
      <c r="AB92" s="1331"/>
      <c r="AC92" s="1331"/>
      <c r="AD92" s="1331"/>
      <c r="AE92" s="1331"/>
      <c r="AF92" s="1331"/>
      <c r="AG92" s="1331"/>
      <c r="AH92" s="1331"/>
      <c r="AI92" s="1331"/>
      <c r="AJ92" s="1331"/>
      <c r="AK92" s="1331"/>
      <c r="AL92" s="1331"/>
      <c r="AM92" s="1331"/>
      <c r="AN92" s="1331"/>
      <c r="AO92" s="1331"/>
      <c r="AP92" s="1331"/>
      <c r="AQ92" s="1331"/>
      <c r="AR92" s="1331"/>
      <c r="AS92" s="1332"/>
      <c r="AT92" s="203"/>
    </row>
    <row r="93" spans="1:46" s="204" customFormat="1" ht="105" customHeight="1">
      <c r="A93" s="202"/>
      <c r="B93" s="1365" t="s">
        <v>265</v>
      </c>
      <c r="C93" s="1363"/>
      <c r="D93" s="1363"/>
      <c r="E93" s="1363"/>
      <c r="F93" s="1363"/>
      <c r="G93" s="1363"/>
      <c r="H93" s="1363"/>
      <c r="I93" s="1363"/>
      <c r="J93" s="1363"/>
      <c r="K93" s="1363"/>
      <c r="L93" s="1363"/>
      <c r="M93" s="1363"/>
      <c r="N93" s="1363"/>
      <c r="O93" s="1363"/>
      <c r="P93" s="1363"/>
      <c r="Q93" s="1363"/>
      <c r="R93" s="1363"/>
      <c r="S93" s="1363"/>
      <c r="T93" s="1363"/>
      <c r="U93" s="1363"/>
      <c r="V93" s="1363"/>
      <c r="W93" s="1363"/>
      <c r="X93" s="1363"/>
      <c r="Y93" s="1363"/>
      <c r="Z93" s="1363"/>
      <c r="AA93" s="1363"/>
      <c r="AB93" s="1363"/>
      <c r="AC93" s="1363"/>
      <c r="AD93" s="1363"/>
      <c r="AE93" s="1363"/>
      <c r="AF93" s="1363"/>
      <c r="AG93" s="1363"/>
      <c r="AH93" s="1363"/>
      <c r="AI93" s="1363"/>
      <c r="AJ93" s="1363"/>
      <c r="AK93" s="1363"/>
      <c r="AL93" s="1363"/>
      <c r="AM93" s="1363"/>
      <c r="AN93" s="1363"/>
      <c r="AO93" s="1363"/>
      <c r="AP93" s="1363"/>
      <c r="AQ93" s="1363"/>
      <c r="AR93" s="1363"/>
      <c r="AS93" s="1364"/>
      <c r="AT93" s="203"/>
    </row>
    <row r="94" spans="1:46" s="209" customFormat="1" ht="11.25" customHeight="1" thickBot="1">
      <c r="A94" s="208"/>
      <c r="B94" s="208"/>
      <c r="AS94" s="381"/>
      <c r="AT94" s="210"/>
    </row>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4" customHeight="1"/>
    <row r="339" ht="24" customHeight="1"/>
    <row r="340" ht="24" customHeight="1"/>
    <row r="341" ht="24" customHeight="1"/>
    <row r="342" ht="24" customHeight="1"/>
    <row r="343" ht="24" customHeight="1"/>
    <row r="344" ht="24" customHeight="1"/>
    <row r="345" ht="24" customHeight="1"/>
    <row r="346" ht="24" customHeight="1"/>
    <row r="347" ht="24" customHeight="1"/>
    <row r="348" ht="24" customHeight="1"/>
    <row r="349" ht="24" customHeight="1"/>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4" customHeight="1"/>
    <row r="431" ht="24" customHeight="1"/>
    <row r="432" ht="24" customHeight="1"/>
    <row r="433" ht="24" customHeight="1"/>
    <row r="434" ht="24" customHeight="1"/>
    <row r="435" ht="24"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row r="465" ht="24" customHeight="1"/>
    <row r="466" ht="24" customHeight="1"/>
    <row r="467" ht="24" customHeight="1"/>
    <row r="468" ht="24" customHeight="1"/>
    <row r="469" ht="24" customHeight="1"/>
    <row r="470" ht="24" customHeight="1"/>
    <row r="471" ht="24" customHeight="1"/>
    <row r="472" ht="24" customHeight="1"/>
    <row r="473" ht="24" customHeight="1"/>
    <row r="474" ht="24" customHeight="1"/>
    <row r="475" ht="24" customHeight="1"/>
    <row r="476" ht="24" customHeight="1"/>
    <row r="477" ht="24" customHeight="1"/>
    <row r="478" ht="24" customHeight="1"/>
    <row r="479" ht="24" customHeight="1"/>
    <row r="480" ht="24" customHeight="1"/>
    <row r="481" ht="24" customHeight="1"/>
    <row r="482" ht="24" customHeight="1"/>
    <row r="483" ht="24" customHeight="1"/>
    <row r="484" ht="24" customHeight="1"/>
    <row r="485" ht="24" customHeight="1"/>
    <row r="486" ht="24" customHeight="1"/>
    <row r="487" ht="24" customHeight="1"/>
    <row r="488" ht="24" customHeight="1"/>
    <row r="489" ht="24" customHeight="1"/>
    <row r="490" ht="24" customHeight="1"/>
    <row r="491" ht="24" customHeight="1"/>
    <row r="492" ht="24" customHeight="1"/>
    <row r="493" ht="24" customHeight="1"/>
    <row r="494" ht="24" customHeight="1"/>
    <row r="495" ht="24" customHeight="1"/>
    <row r="496" ht="24" customHeight="1"/>
    <row r="497" ht="24" customHeight="1"/>
    <row r="498" ht="24" customHeight="1"/>
    <row r="499" ht="24" customHeight="1"/>
    <row r="500" ht="24" customHeight="1"/>
    <row r="501" ht="24" customHeight="1"/>
    <row r="502" ht="24" customHeight="1"/>
    <row r="503" ht="24" customHeight="1"/>
    <row r="504" ht="24" customHeight="1"/>
    <row r="505" ht="24" customHeight="1"/>
    <row r="506" ht="24" customHeight="1"/>
    <row r="507" ht="24" customHeight="1"/>
    <row r="508" ht="24" customHeight="1"/>
    <row r="509" ht="24" customHeight="1"/>
    <row r="510" ht="24" customHeight="1"/>
    <row r="511" ht="24" customHeight="1"/>
    <row r="512" ht="24" customHeight="1"/>
    <row r="513" ht="24" customHeight="1"/>
    <row r="514" ht="24" customHeight="1"/>
    <row r="515" ht="24" customHeight="1"/>
    <row r="516" ht="24" customHeight="1"/>
    <row r="517" ht="24" customHeight="1"/>
    <row r="518" ht="24" customHeight="1"/>
    <row r="519" ht="24" customHeight="1"/>
    <row r="520" ht="24" customHeight="1"/>
    <row r="521" ht="24" customHeight="1"/>
    <row r="522" ht="24" customHeight="1"/>
    <row r="523" ht="24" customHeight="1"/>
    <row r="524" ht="24" customHeight="1"/>
    <row r="525" ht="24" customHeight="1"/>
    <row r="526" ht="24" customHeight="1"/>
    <row r="527" ht="24" customHeight="1"/>
    <row r="528" ht="24" customHeight="1"/>
    <row r="529" ht="24" customHeight="1"/>
    <row r="530" ht="24" customHeight="1"/>
    <row r="531" ht="24"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row r="546" ht="24" customHeight="1"/>
    <row r="547" ht="24" customHeight="1"/>
    <row r="548" ht="24" customHeight="1"/>
    <row r="549" ht="24" customHeight="1"/>
    <row r="550" ht="24" customHeight="1"/>
    <row r="551" ht="24" customHeight="1"/>
    <row r="552" ht="24" customHeight="1"/>
    <row r="553" ht="24" customHeight="1"/>
    <row r="554" ht="24" customHeight="1"/>
    <row r="555" ht="24" customHeight="1"/>
    <row r="556" ht="24" customHeight="1"/>
    <row r="557" ht="24" customHeight="1"/>
    <row r="558" ht="24" customHeight="1"/>
    <row r="559" ht="24" customHeight="1"/>
    <row r="560" ht="24" customHeight="1"/>
    <row r="561" ht="24" customHeight="1"/>
    <row r="562" ht="24" customHeight="1"/>
    <row r="563" ht="24" customHeight="1"/>
    <row r="564" ht="24" customHeight="1"/>
    <row r="565" ht="24" customHeight="1"/>
    <row r="566" ht="24" customHeight="1"/>
    <row r="567" ht="24" customHeight="1"/>
    <row r="568" ht="24" customHeight="1"/>
    <row r="569" ht="24" customHeight="1"/>
    <row r="570" ht="24" customHeight="1"/>
    <row r="571" ht="24" customHeight="1"/>
    <row r="572" ht="24" customHeight="1"/>
    <row r="573" ht="24" customHeight="1"/>
    <row r="574" ht="24" customHeight="1"/>
    <row r="575" ht="24" customHeight="1"/>
    <row r="576" ht="24" customHeight="1"/>
    <row r="577" ht="24" customHeight="1"/>
    <row r="578" ht="24" customHeight="1"/>
    <row r="579" ht="24" customHeight="1"/>
    <row r="580" ht="24" customHeight="1"/>
    <row r="581" ht="24" customHeight="1"/>
    <row r="582" ht="24" customHeight="1"/>
    <row r="583" ht="24" customHeight="1"/>
    <row r="584" ht="24" customHeight="1"/>
    <row r="585" ht="24" customHeight="1"/>
    <row r="586" ht="24" customHeight="1"/>
    <row r="587" ht="24" customHeight="1"/>
    <row r="588" ht="24" customHeight="1"/>
    <row r="589" ht="24" customHeight="1"/>
    <row r="590" ht="24" customHeight="1"/>
    <row r="591" ht="24" customHeight="1"/>
    <row r="592" ht="24" customHeight="1"/>
    <row r="593" ht="24" customHeight="1"/>
    <row r="594" ht="24" customHeight="1"/>
    <row r="595" ht="24" customHeight="1"/>
    <row r="596" ht="24" customHeight="1"/>
    <row r="597" ht="24" customHeight="1"/>
    <row r="598" ht="24" customHeight="1"/>
    <row r="599" ht="24" customHeight="1"/>
    <row r="600" ht="24" customHeight="1"/>
    <row r="601" ht="24" customHeight="1"/>
    <row r="602" ht="24" customHeight="1"/>
    <row r="603" ht="24" customHeight="1"/>
    <row r="604" ht="24" customHeight="1"/>
    <row r="605" ht="24" customHeight="1"/>
    <row r="606" ht="24" customHeight="1"/>
    <row r="607" ht="24" customHeight="1"/>
    <row r="608" ht="24" customHeight="1"/>
    <row r="609" ht="24" customHeight="1"/>
    <row r="610" ht="24" customHeight="1"/>
    <row r="611" ht="24" customHeight="1"/>
    <row r="612" ht="24" customHeight="1"/>
    <row r="613" ht="24" customHeight="1"/>
    <row r="614" ht="24" customHeight="1"/>
    <row r="615" ht="24" customHeight="1"/>
    <row r="616" ht="24" customHeight="1"/>
    <row r="617" ht="24" customHeight="1"/>
    <row r="618" ht="24" customHeight="1"/>
    <row r="619" ht="24" customHeight="1"/>
    <row r="620" ht="24" customHeight="1"/>
    <row r="621" ht="24" customHeight="1"/>
    <row r="622" ht="24" customHeight="1"/>
    <row r="623" ht="24" customHeight="1"/>
    <row r="624" ht="24" customHeight="1"/>
    <row r="625" ht="24" customHeight="1"/>
    <row r="626" ht="24" customHeight="1"/>
    <row r="627" ht="24" customHeight="1"/>
    <row r="628" ht="24" customHeight="1"/>
    <row r="629" ht="24" customHeight="1"/>
    <row r="630" ht="24" customHeight="1"/>
    <row r="631" ht="24" customHeight="1"/>
    <row r="632" ht="24" customHeight="1"/>
    <row r="633" ht="24" customHeight="1"/>
    <row r="634" ht="24" customHeight="1"/>
    <row r="635" ht="24" customHeight="1"/>
    <row r="636" ht="24" customHeight="1"/>
    <row r="637" ht="24" customHeight="1"/>
    <row r="638" ht="24" customHeight="1"/>
    <row r="639" ht="24" customHeight="1"/>
    <row r="640" ht="24" customHeight="1"/>
    <row r="641" ht="24" customHeight="1"/>
    <row r="642" ht="24" customHeight="1"/>
    <row r="643" ht="24" customHeight="1"/>
    <row r="644" ht="24" customHeight="1"/>
    <row r="645" ht="24" customHeight="1"/>
    <row r="646" ht="24" customHeight="1"/>
    <row r="647" ht="24" customHeight="1"/>
    <row r="648" ht="24" customHeight="1"/>
    <row r="649" ht="24" customHeight="1"/>
    <row r="650" ht="24" customHeight="1"/>
    <row r="651" ht="24" customHeight="1"/>
    <row r="652" ht="24" customHeight="1"/>
    <row r="653" ht="24" customHeight="1"/>
    <row r="654" ht="24" customHeight="1"/>
    <row r="655" ht="24" customHeight="1"/>
    <row r="656" ht="24" customHeight="1"/>
    <row r="657" ht="24" customHeight="1"/>
    <row r="658" ht="24" customHeight="1"/>
    <row r="659" ht="24" customHeight="1"/>
    <row r="660" ht="24" customHeight="1"/>
    <row r="661" ht="24" customHeight="1"/>
    <row r="662" ht="24" customHeight="1"/>
    <row r="663" ht="24" customHeight="1"/>
    <row r="664" ht="24" customHeight="1"/>
    <row r="665" ht="24" customHeight="1"/>
    <row r="666" ht="24" customHeight="1"/>
    <row r="667" ht="24" customHeight="1"/>
    <row r="668" ht="24" customHeight="1"/>
    <row r="669" ht="24" customHeight="1"/>
    <row r="670" ht="24" customHeight="1"/>
    <row r="671" ht="24" customHeight="1"/>
    <row r="672" ht="24" customHeight="1"/>
    <row r="673" ht="24" customHeight="1"/>
    <row r="674" ht="24" customHeight="1"/>
    <row r="675" ht="24" customHeight="1"/>
    <row r="676" ht="24" customHeight="1"/>
    <row r="677" ht="24" customHeight="1"/>
    <row r="678" ht="24" customHeight="1"/>
    <row r="679" ht="24" customHeight="1"/>
    <row r="680" ht="24" customHeight="1"/>
    <row r="681" ht="24" customHeight="1"/>
    <row r="682" ht="24" customHeight="1"/>
    <row r="683" ht="24" customHeight="1"/>
    <row r="684" ht="24" customHeight="1"/>
    <row r="685" ht="24" customHeight="1"/>
    <row r="686" ht="24" customHeight="1"/>
    <row r="687" ht="24" customHeight="1"/>
    <row r="688" ht="24" customHeight="1"/>
    <row r="689" ht="24" customHeight="1"/>
    <row r="690" ht="24" customHeight="1"/>
    <row r="691" ht="24" customHeight="1"/>
    <row r="692" ht="24" customHeight="1"/>
    <row r="693" ht="24" customHeight="1"/>
    <row r="694" ht="24" customHeight="1"/>
    <row r="695" ht="24" customHeight="1"/>
    <row r="696" ht="24" customHeight="1"/>
    <row r="697" ht="24" customHeight="1"/>
    <row r="698" ht="24" customHeight="1"/>
    <row r="699" ht="24" customHeight="1"/>
    <row r="700" ht="24" customHeight="1"/>
    <row r="701" ht="24" customHeight="1"/>
    <row r="702" ht="24" customHeight="1"/>
    <row r="703" ht="24" customHeight="1"/>
    <row r="704" ht="24" customHeight="1"/>
    <row r="705" ht="24" customHeight="1"/>
    <row r="706" ht="24" customHeight="1"/>
    <row r="707" ht="24" customHeight="1"/>
    <row r="708" ht="24" customHeight="1"/>
    <row r="709" ht="24" customHeight="1"/>
    <row r="710" ht="24" customHeight="1"/>
    <row r="711" ht="24" customHeight="1"/>
    <row r="712" ht="24" customHeight="1"/>
    <row r="713" ht="24" customHeight="1"/>
    <row r="714" ht="24" customHeight="1"/>
    <row r="715" ht="24" customHeight="1"/>
    <row r="716" ht="24" customHeight="1"/>
    <row r="717" ht="24" customHeight="1"/>
    <row r="718" ht="24" customHeight="1"/>
    <row r="719" ht="24" customHeight="1"/>
    <row r="720" ht="24" customHeight="1"/>
    <row r="721" ht="24" customHeight="1"/>
    <row r="722" ht="24" customHeight="1"/>
    <row r="723" ht="24" customHeight="1"/>
    <row r="724" ht="24" customHeight="1"/>
    <row r="725" ht="24" customHeight="1"/>
    <row r="726" ht="24" customHeight="1"/>
    <row r="727" ht="24" customHeight="1"/>
    <row r="728" ht="24" customHeight="1"/>
    <row r="729" ht="24" customHeight="1"/>
    <row r="730" ht="24" customHeight="1"/>
    <row r="731" ht="24" customHeight="1"/>
    <row r="732" ht="24" customHeight="1"/>
    <row r="733" ht="24" customHeight="1"/>
    <row r="734" ht="24" customHeight="1"/>
    <row r="735" ht="24" customHeight="1"/>
    <row r="736" ht="24" customHeight="1"/>
    <row r="737" ht="24" customHeight="1"/>
    <row r="738" ht="24" customHeight="1"/>
    <row r="739" ht="24" customHeight="1"/>
    <row r="740" ht="24" customHeight="1"/>
    <row r="741" ht="24" customHeight="1"/>
    <row r="742" ht="24" customHeight="1"/>
    <row r="743" ht="24" customHeight="1"/>
    <row r="744" ht="24" customHeight="1"/>
    <row r="745" ht="24" customHeight="1"/>
    <row r="746" ht="24" customHeight="1"/>
    <row r="747" ht="24" customHeight="1"/>
    <row r="748" ht="24" customHeight="1"/>
    <row r="749" ht="24" customHeight="1"/>
    <row r="750" ht="24" customHeight="1"/>
    <row r="751" ht="24" customHeight="1"/>
    <row r="752" ht="24" customHeight="1"/>
    <row r="753" ht="24" customHeight="1"/>
    <row r="754" ht="24" customHeight="1"/>
    <row r="755" ht="24" customHeight="1"/>
    <row r="756" ht="24" customHeight="1"/>
    <row r="757" ht="24" customHeight="1"/>
    <row r="758" ht="24" customHeight="1"/>
    <row r="759" ht="24" customHeight="1"/>
    <row r="760" ht="24" customHeight="1"/>
    <row r="761" ht="24" customHeight="1"/>
    <row r="762" ht="24" customHeight="1"/>
    <row r="763" ht="24" customHeight="1"/>
    <row r="764" ht="24" customHeight="1"/>
    <row r="765" ht="24" customHeight="1"/>
    <row r="766" ht="24" customHeight="1"/>
    <row r="767" ht="24" customHeight="1"/>
    <row r="768" ht="24" customHeight="1"/>
    <row r="769" ht="24" customHeight="1"/>
    <row r="770" ht="24" customHeight="1"/>
    <row r="771" ht="24" customHeight="1"/>
    <row r="772" ht="24" customHeight="1"/>
    <row r="773" ht="24" customHeight="1"/>
    <row r="774" ht="24" customHeight="1"/>
    <row r="775" ht="24" customHeight="1"/>
    <row r="776" ht="24" customHeight="1"/>
    <row r="777" ht="24" customHeight="1"/>
    <row r="778" ht="24" customHeight="1"/>
    <row r="779" ht="24" customHeight="1"/>
    <row r="780" ht="24" customHeight="1"/>
    <row r="781" ht="24" customHeight="1"/>
    <row r="782" ht="24" customHeight="1"/>
    <row r="783" ht="24" customHeight="1"/>
    <row r="784" ht="24" customHeight="1"/>
    <row r="785" ht="24" customHeight="1"/>
    <row r="786" ht="24" customHeight="1"/>
    <row r="787" ht="24" customHeight="1"/>
    <row r="788" ht="24" customHeight="1"/>
    <row r="789" ht="24" customHeight="1"/>
    <row r="790" ht="24" customHeight="1"/>
    <row r="791" ht="24" customHeight="1"/>
    <row r="792" ht="24" customHeight="1"/>
    <row r="793" ht="24" customHeight="1"/>
    <row r="794" ht="24" customHeight="1"/>
    <row r="795" ht="24" customHeight="1"/>
    <row r="796" ht="24" customHeight="1"/>
    <row r="797" ht="24" customHeight="1"/>
    <row r="798" ht="24" customHeight="1"/>
    <row r="799" ht="24" customHeight="1"/>
    <row r="800" ht="24" customHeight="1"/>
    <row r="801" ht="24" customHeight="1"/>
    <row r="802" ht="24" customHeight="1"/>
    <row r="803" ht="24" customHeight="1"/>
    <row r="804" ht="24" customHeight="1"/>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row r="852" ht="24" customHeight="1"/>
    <row r="853" ht="24" customHeight="1"/>
    <row r="854" ht="24" customHeight="1"/>
    <row r="855" ht="24" customHeight="1"/>
    <row r="856" ht="24" customHeight="1"/>
    <row r="857" ht="24" customHeight="1"/>
    <row r="858" ht="24" customHeight="1"/>
    <row r="859" ht="24" customHeight="1"/>
    <row r="860" ht="24" customHeight="1"/>
    <row r="861" ht="24" customHeight="1"/>
    <row r="862" ht="24" customHeight="1"/>
    <row r="863" ht="24" customHeight="1"/>
    <row r="864" ht="24" customHeight="1"/>
    <row r="865" ht="24" customHeight="1"/>
    <row r="866" ht="24" customHeight="1"/>
    <row r="867" ht="24" customHeight="1"/>
    <row r="868" ht="24" customHeight="1"/>
    <row r="869" ht="24" customHeight="1"/>
    <row r="870" ht="24" customHeight="1"/>
    <row r="871" ht="24" customHeight="1"/>
    <row r="872" ht="24" customHeight="1"/>
    <row r="873" ht="24" customHeight="1"/>
    <row r="874" ht="24" customHeight="1"/>
    <row r="875" ht="24" customHeight="1"/>
    <row r="876" ht="24" customHeight="1"/>
    <row r="877" ht="24" customHeight="1"/>
    <row r="878" ht="24" customHeight="1"/>
    <row r="879" ht="24" customHeight="1"/>
    <row r="880" ht="24" customHeight="1"/>
    <row r="881" ht="24" customHeight="1"/>
    <row r="882" ht="24" customHeight="1"/>
    <row r="883" ht="24" customHeight="1"/>
    <row r="884" ht="24" customHeight="1"/>
    <row r="885" ht="24" customHeight="1"/>
    <row r="886" ht="24" customHeight="1"/>
    <row r="887" ht="24" customHeight="1"/>
    <row r="888" ht="24" customHeight="1"/>
    <row r="889" ht="24" customHeight="1"/>
    <row r="890" ht="24" customHeight="1"/>
    <row r="891" ht="24" customHeight="1"/>
    <row r="892" ht="24" customHeight="1"/>
    <row r="893" ht="24" customHeight="1"/>
    <row r="894" ht="24" customHeight="1"/>
    <row r="895" ht="24" customHeight="1"/>
    <row r="896" ht="24" customHeight="1"/>
    <row r="897" ht="24" customHeight="1"/>
    <row r="898" ht="24" customHeight="1"/>
    <row r="899" ht="24" customHeight="1"/>
    <row r="900" ht="24" customHeight="1"/>
    <row r="901" ht="24" customHeight="1"/>
    <row r="902" ht="24" customHeight="1"/>
    <row r="903" ht="24" customHeight="1"/>
    <row r="904" ht="24" customHeight="1"/>
    <row r="905" ht="24" customHeight="1"/>
    <row r="906" ht="24" customHeight="1"/>
    <row r="907" ht="24" customHeight="1"/>
    <row r="908" ht="24" customHeight="1"/>
    <row r="909" ht="24" customHeight="1"/>
    <row r="910" ht="24" customHeight="1"/>
    <row r="911" ht="24" customHeight="1"/>
    <row r="912" ht="24" customHeight="1"/>
    <row r="913" ht="24" customHeight="1"/>
    <row r="914" ht="24" customHeight="1"/>
    <row r="915" ht="24" customHeight="1"/>
    <row r="916" ht="24" customHeight="1"/>
    <row r="917" ht="24" customHeight="1"/>
    <row r="918" ht="24" customHeight="1"/>
    <row r="919" ht="24" customHeight="1"/>
    <row r="920" ht="24" customHeight="1"/>
    <row r="921" ht="24" customHeight="1"/>
    <row r="922" ht="24" customHeight="1"/>
    <row r="923" ht="24" customHeight="1"/>
    <row r="924" ht="24" customHeight="1"/>
    <row r="925" ht="24" customHeight="1"/>
    <row r="926" ht="24" customHeight="1"/>
    <row r="927" ht="24" customHeight="1"/>
    <row r="928" ht="24" customHeight="1"/>
    <row r="929" ht="24" customHeight="1"/>
    <row r="930" ht="24" customHeight="1"/>
    <row r="931" ht="24" customHeight="1"/>
    <row r="932" ht="24" customHeight="1"/>
    <row r="933" ht="24" customHeight="1"/>
    <row r="934" ht="24" customHeight="1"/>
    <row r="935" ht="24" customHeight="1"/>
    <row r="936" ht="24" customHeight="1"/>
    <row r="937" ht="24" customHeight="1"/>
    <row r="938" ht="24" customHeight="1"/>
    <row r="939" ht="24" customHeight="1"/>
    <row r="940" ht="24" customHeight="1"/>
    <row r="941" ht="24" customHeight="1"/>
    <row r="942" ht="24" customHeight="1"/>
    <row r="943" ht="24" customHeight="1"/>
    <row r="944" ht="24" customHeight="1"/>
    <row r="945" ht="24" customHeight="1"/>
    <row r="946" ht="24" customHeight="1"/>
    <row r="947" ht="24" customHeight="1"/>
    <row r="948" ht="24" customHeight="1"/>
    <row r="949" ht="24" customHeight="1"/>
    <row r="950" ht="24" customHeight="1"/>
    <row r="951" ht="24" customHeight="1"/>
    <row r="952" ht="24" customHeight="1"/>
    <row r="953" ht="24" customHeight="1"/>
    <row r="954" ht="24" customHeight="1"/>
    <row r="955" ht="24" customHeight="1"/>
    <row r="956" ht="24" customHeight="1"/>
    <row r="957" ht="24" customHeight="1"/>
    <row r="958" ht="24" customHeight="1"/>
    <row r="959" ht="24" customHeight="1"/>
    <row r="960" ht="24" customHeight="1"/>
    <row r="961" ht="24" customHeight="1"/>
    <row r="962" ht="24" customHeight="1"/>
    <row r="963" ht="24" customHeight="1"/>
    <row r="964" ht="24" customHeight="1"/>
    <row r="965" ht="24" customHeight="1"/>
    <row r="966" ht="24" customHeight="1"/>
    <row r="967" ht="24" customHeight="1"/>
    <row r="968" ht="24" customHeight="1"/>
    <row r="969" ht="24" customHeight="1"/>
    <row r="970" ht="24" customHeight="1"/>
    <row r="971" ht="24" customHeight="1"/>
    <row r="972" ht="24" customHeight="1"/>
    <row r="973" ht="24" customHeight="1"/>
    <row r="974" ht="24" customHeight="1"/>
    <row r="975" ht="24" customHeight="1"/>
    <row r="976" ht="24" customHeight="1"/>
    <row r="977" ht="24" customHeight="1"/>
    <row r="978" ht="24" customHeight="1"/>
    <row r="979" ht="24" customHeight="1"/>
    <row r="980" ht="24" customHeight="1"/>
    <row r="981" ht="24" customHeight="1"/>
    <row r="982" ht="24" customHeight="1"/>
    <row r="983" ht="24" customHeight="1"/>
    <row r="984" ht="24" customHeight="1"/>
    <row r="985" ht="24" customHeight="1"/>
    <row r="986" ht="24" customHeight="1"/>
    <row r="987" ht="24" customHeight="1"/>
    <row r="988" ht="24" customHeight="1"/>
    <row r="989" ht="24" customHeight="1"/>
    <row r="990" ht="24" customHeight="1"/>
    <row r="991" ht="24" customHeight="1"/>
    <row r="992" ht="24" customHeight="1"/>
    <row r="993" ht="24" customHeight="1"/>
    <row r="994" ht="24" customHeight="1"/>
    <row r="995" ht="24" customHeight="1"/>
    <row r="996" ht="24" customHeight="1"/>
    <row r="997" ht="24" customHeight="1"/>
    <row r="998" ht="24" customHeight="1"/>
    <row r="999" ht="24" customHeight="1"/>
    <row r="1000" ht="24" customHeight="1"/>
    <row r="1001" ht="24" customHeight="1"/>
    <row r="1002" ht="24" customHeight="1"/>
    <row r="1003" ht="24" customHeight="1"/>
    <row r="1004" ht="24" customHeight="1"/>
    <row r="1005" ht="24" customHeight="1"/>
    <row r="1006" ht="24" customHeight="1"/>
    <row r="1007" ht="24" customHeight="1"/>
    <row r="1008" ht="24" customHeight="1"/>
    <row r="1009" ht="24" customHeight="1"/>
    <row r="1010" ht="24" customHeight="1"/>
    <row r="1011" ht="24" customHeight="1"/>
    <row r="1012" ht="24" customHeight="1"/>
    <row r="1013" ht="24" customHeight="1"/>
    <row r="1014" ht="24" customHeight="1"/>
    <row r="1015" ht="24" customHeight="1"/>
    <row r="1016" ht="24" customHeight="1"/>
    <row r="1017" ht="24" customHeight="1"/>
    <row r="1018" ht="24" customHeight="1"/>
    <row r="1019" ht="24" customHeight="1"/>
    <row r="1020" ht="24" customHeight="1"/>
    <row r="1021" ht="24" customHeight="1"/>
    <row r="1022" ht="24" customHeight="1"/>
    <row r="1023" ht="24" customHeight="1"/>
    <row r="1024" ht="24" customHeight="1"/>
    <row r="1025" ht="24" customHeight="1"/>
    <row r="1026" ht="24" customHeight="1"/>
    <row r="1027" ht="24" customHeight="1"/>
    <row r="1028" ht="24" customHeight="1"/>
    <row r="1029" ht="24" customHeight="1"/>
    <row r="1030" ht="24" customHeight="1"/>
    <row r="1031" ht="24" customHeight="1"/>
    <row r="1032" ht="24" customHeight="1"/>
    <row r="1033" ht="24" customHeight="1"/>
    <row r="1034" ht="24" customHeight="1"/>
    <row r="1035" ht="24" customHeight="1"/>
    <row r="1036" ht="24" customHeight="1"/>
    <row r="1037" ht="24" customHeight="1"/>
    <row r="1038" ht="24" customHeight="1"/>
    <row r="1039" ht="24" customHeight="1"/>
    <row r="1040" ht="24" customHeight="1"/>
    <row r="1041" ht="24" customHeight="1"/>
    <row r="1042" ht="24" customHeight="1"/>
    <row r="1043" ht="24" customHeight="1"/>
    <row r="1044" ht="24" customHeight="1"/>
    <row r="1045" ht="24" customHeight="1"/>
    <row r="1046" ht="24" customHeight="1"/>
    <row r="1047" ht="24" customHeight="1"/>
    <row r="1048" ht="24" customHeight="1"/>
    <row r="1049" ht="24" customHeight="1"/>
    <row r="1050" ht="24" customHeight="1"/>
    <row r="1051" ht="24" customHeight="1"/>
    <row r="1052" ht="24" customHeight="1"/>
    <row r="1053" ht="24" customHeight="1"/>
    <row r="1054" ht="24" customHeight="1"/>
    <row r="1055" ht="24" customHeight="1"/>
    <row r="1056" ht="24" customHeight="1"/>
    <row r="1057" ht="24" customHeight="1"/>
    <row r="1058" ht="24" customHeight="1"/>
    <row r="1059" ht="24" customHeight="1"/>
    <row r="1060" ht="24" customHeight="1"/>
    <row r="1061" ht="24" customHeight="1"/>
    <row r="1062" ht="24" customHeight="1"/>
    <row r="1063" ht="24" customHeight="1"/>
    <row r="1064" ht="24" customHeight="1"/>
    <row r="1065" ht="24" customHeight="1"/>
    <row r="1066" ht="24" customHeight="1"/>
    <row r="1067" ht="24" customHeight="1"/>
    <row r="1068" ht="24" customHeight="1"/>
    <row r="1069" ht="24" customHeight="1"/>
    <row r="1070" ht="24" customHeight="1"/>
    <row r="1071" ht="24" customHeight="1"/>
    <row r="1072" ht="24" customHeight="1"/>
    <row r="1073" ht="24" customHeight="1"/>
    <row r="1074" ht="24" customHeight="1"/>
    <row r="1075" ht="24" customHeight="1"/>
    <row r="1076" ht="24" customHeight="1"/>
    <row r="1077" ht="24" customHeight="1"/>
    <row r="1078" ht="24" customHeight="1"/>
    <row r="1079" ht="24" customHeight="1"/>
    <row r="1080" ht="24" customHeight="1"/>
    <row r="1081" ht="24" customHeight="1"/>
    <row r="1082" ht="24" customHeight="1"/>
    <row r="1083" ht="24" customHeight="1"/>
    <row r="1084" ht="24" customHeight="1"/>
    <row r="1085" ht="24" customHeight="1"/>
    <row r="1086" ht="24" customHeight="1"/>
    <row r="1087" ht="24" customHeight="1"/>
    <row r="1088" ht="24" customHeight="1"/>
    <row r="1089" ht="24" customHeight="1"/>
    <row r="1090" ht="24" customHeight="1"/>
    <row r="1091" ht="24" customHeight="1"/>
    <row r="1092" ht="24" customHeight="1"/>
    <row r="1093" ht="24" customHeight="1"/>
    <row r="1094" ht="24" customHeight="1"/>
    <row r="1095" ht="24" customHeight="1"/>
    <row r="1096" ht="24" customHeight="1"/>
    <row r="1097" ht="24" customHeight="1"/>
    <row r="1098" ht="24" customHeight="1"/>
    <row r="1099" ht="24" customHeight="1"/>
    <row r="1100" ht="24" customHeight="1"/>
    <row r="1101" ht="24" customHeight="1"/>
    <row r="1102" ht="24" customHeight="1"/>
    <row r="1103" ht="24" customHeight="1"/>
    <row r="1104" ht="24" customHeight="1"/>
    <row r="1105" ht="24" customHeight="1"/>
    <row r="1106" ht="24" customHeight="1"/>
    <row r="1107" ht="24" customHeight="1"/>
    <row r="1108" ht="24" customHeight="1"/>
    <row r="1109" ht="24" customHeight="1"/>
    <row r="1110" ht="24" customHeight="1"/>
    <row r="1111" ht="24" customHeight="1"/>
    <row r="1112" ht="24" customHeight="1"/>
  </sheetData>
  <sheetProtection/>
  <mergeCells count="134">
    <mergeCell ref="C36:H36"/>
    <mergeCell ref="C34:H34"/>
    <mergeCell ref="B2:AS3"/>
    <mergeCell ref="B5:AS5"/>
    <mergeCell ref="I47:AS47"/>
    <mergeCell ref="C37:H37"/>
    <mergeCell ref="C38:H38"/>
    <mergeCell ref="B40:H45"/>
    <mergeCell ref="I42:AS42"/>
    <mergeCell ref="B47:H47"/>
    <mergeCell ref="B46:AS46"/>
    <mergeCell ref="B34:B38"/>
    <mergeCell ref="C21:G21"/>
    <mergeCell ref="C22:G31"/>
    <mergeCell ref="AP1:AS1"/>
    <mergeCell ref="B11:AS11"/>
    <mergeCell ref="B8:AS8"/>
    <mergeCell ref="B9:AS9"/>
    <mergeCell ref="B6:AS6"/>
    <mergeCell ref="B10:AS10"/>
    <mergeCell ref="B7:AS7"/>
    <mergeCell ref="B4:AS4"/>
    <mergeCell ref="AP39:AS39"/>
    <mergeCell ref="I44:AS44"/>
    <mergeCell ref="I45:AS45"/>
    <mergeCell ref="I41:AS41"/>
    <mergeCell ref="H21:AS21"/>
    <mergeCell ref="B20:G20"/>
    <mergeCell ref="B21:B31"/>
    <mergeCell ref="H28:AS28"/>
    <mergeCell ref="I53:AS53"/>
    <mergeCell ref="I54:AS54"/>
    <mergeCell ref="I48:AS48"/>
    <mergeCell ref="B48:H48"/>
    <mergeCell ref="W51:AS51"/>
    <mergeCell ref="I52:S52"/>
    <mergeCell ref="T52:V52"/>
    <mergeCell ref="W52:AS52"/>
    <mergeCell ref="I51:S51"/>
    <mergeCell ref="T51:V51"/>
    <mergeCell ref="I55:AS55"/>
    <mergeCell ref="B57:H57"/>
    <mergeCell ref="B12:AS12"/>
    <mergeCell ref="B13:AS13"/>
    <mergeCell ref="B19:AS19"/>
    <mergeCell ref="H20:AS20"/>
    <mergeCell ref="B16:G18"/>
    <mergeCell ref="H16:AS16"/>
    <mergeCell ref="H18:AS18"/>
    <mergeCell ref="H17:AS17"/>
    <mergeCell ref="H22:AS22"/>
    <mergeCell ref="H31:AS31"/>
    <mergeCell ref="H25:AS25"/>
    <mergeCell ref="H23:AS23"/>
    <mergeCell ref="H29:AS29"/>
    <mergeCell ref="H24:AS24"/>
    <mergeCell ref="B32:H33"/>
    <mergeCell ref="I32:AS32"/>
    <mergeCell ref="I34:AS34"/>
    <mergeCell ref="H26:AS26"/>
    <mergeCell ref="H27:AS27"/>
    <mergeCell ref="I40:AS40"/>
    <mergeCell ref="C35:H35"/>
    <mergeCell ref="I35:AS35"/>
    <mergeCell ref="H30:AS30"/>
    <mergeCell ref="I33:AS33"/>
    <mergeCell ref="I36:AS36"/>
    <mergeCell ref="I37:AS37"/>
    <mergeCell ref="I38:AS38"/>
    <mergeCell ref="B59:H59"/>
    <mergeCell ref="I59:AS59"/>
    <mergeCell ref="B61:H61"/>
    <mergeCell ref="I61:AS61"/>
    <mergeCell ref="T50:V50"/>
    <mergeCell ref="W50:AS50"/>
    <mergeCell ref="B58:H58"/>
    <mergeCell ref="G50:H52"/>
    <mergeCell ref="I50:S50"/>
    <mergeCell ref="B62:H62"/>
    <mergeCell ref="I62:AS62"/>
    <mergeCell ref="I43:AS43"/>
    <mergeCell ref="B49:F52"/>
    <mergeCell ref="G49:H49"/>
    <mergeCell ref="I49:AS49"/>
    <mergeCell ref="I56:AS56"/>
    <mergeCell ref="I57:AS57"/>
    <mergeCell ref="I58:AS58"/>
    <mergeCell ref="B53:H56"/>
    <mergeCell ref="B71:H71"/>
    <mergeCell ref="D72:H72"/>
    <mergeCell ref="I71:AS71"/>
    <mergeCell ref="B65:AS65"/>
    <mergeCell ref="AS67:AU67"/>
    <mergeCell ref="B70:H70"/>
    <mergeCell ref="B69:H69"/>
    <mergeCell ref="I69:AS69"/>
    <mergeCell ref="B63:AS63"/>
    <mergeCell ref="B60:AS60"/>
    <mergeCell ref="D73:H78"/>
    <mergeCell ref="I73:AS73"/>
    <mergeCell ref="I74:AS74"/>
    <mergeCell ref="I75:AS75"/>
    <mergeCell ref="I76:AS76"/>
    <mergeCell ref="I78:AS78"/>
    <mergeCell ref="B68:AS68"/>
    <mergeCell ref="B64:AS64"/>
    <mergeCell ref="I70:AS70"/>
    <mergeCell ref="B93:AS93"/>
    <mergeCell ref="B89:H89"/>
    <mergeCell ref="I89:AS89"/>
    <mergeCell ref="B90:H90"/>
    <mergeCell ref="I90:AS90"/>
    <mergeCell ref="B72:C85"/>
    <mergeCell ref="B86:H86"/>
    <mergeCell ref="I86:AS86"/>
    <mergeCell ref="I83:AS83"/>
    <mergeCell ref="B92:H92"/>
    <mergeCell ref="I92:AS92"/>
    <mergeCell ref="B87:H87"/>
    <mergeCell ref="I87:AS87"/>
    <mergeCell ref="B88:H88"/>
    <mergeCell ref="I77:AS77"/>
    <mergeCell ref="I84:AS84"/>
    <mergeCell ref="D82:H84"/>
    <mergeCell ref="I79:AS79"/>
    <mergeCell ref="I80:AS80"/>
    <mergeCell ref="I88:AS88"/>
    <mergeCell ref="I72:AS72"/>
    <mergeCell ref="I82:AS82"/>
    <mergeCell ref="D85:H85"/>
    <mergeCell ref="I85:AS85"/>
    <mergeCell ref="B91:H91"/>
    <mergeCell ref="D79:H81"/>
    <mergeCell ref="I81:AS81"/>
  </mergeCells>
  <printOptions horizontalCentered="1"/>
  <pageMargins left="0.11811023622047245" right="0.2" top="1.0236220472440944" bottom="0.5905511811023623" header="0.3937007874015748" footer="0.3937007874015748"/>
  <pageSetup cellComments="atEnd" horizontalDpi="600" verticalDpi="600" orientation="portrait" paperSize="9" scale="68" r:id="rId2"/>
  <rowBreaks count="2" manualBreakCount="2">
    <brk id="38" max="44" man="1"/>
    <brk id="66" max="44" man="1"/>
  </rowBreaks>
  <drawing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1:Z43"/>
  <sheetViews>
    <sheetView showGridLines="0" zoomScalePageLayoutView="0" workbookViewId="0" topLeftCell="A25">
      <selection activeCell="A38" sqref="A38:Z38"/>
    </sheetView>
  </sheetViews>
  <sheetFormatPr defaultColWidth="3.125" defaultRowHeight="13.5"/>
  <cols>
    <col min="1" max="10" width="4.25390625" style="0" customWidth="1"/>
    <col min="11" max="16" width="3.75390625" style="0" customWidth="1"/>
    <col min="17" max="21" width="3.25390625" style="0" customWidth="1"/>
    <col min="22" max="25" width="3.125" style="0" customWidth="1"/>
    <col min="26" max="26" width="3.875" style="0" customWidth="1"/>
  </cols>
  <sheetData>
    <row r="1" spans="1:6" ht="18.75" customHeight="1">
      <c r="A1" s="1497"/>
      <c r="B1" s="1497"/>
      <c r="C1" s="1497"/>
      <c r="D1" s="1497"/>
      <c r="E1" s="1497"/>
      <c r="F1" s="1497"/>
    </row>
    <row r="2" spans="1:26" ht="14.25" thickBot="1">
      <c r="A2" s="1501" t="s">
        <v>373</v>
      </c>
      <c r="B2" s="1501"/>
      <c r="C2" s="1501"/>
      <c r="D2" s="1501"/>
      <c r="E2" s="1501"/>
      <c r="F2" s="1501"/>
      <c r="G2" s="1501"/>
      <c r="H2" s="1501"/>
      <c r="I2" s="1501"/>
      <c r="J2" s="1501"/>
      <c r="K2" s="1501"/>
      <c r="L2" s="1501"/>
      <c r="M2" s="1501"/>
      <c r="N2" s="1501"/>
      <c r="O2" s="1501"/>
      <c r="P2" s="1501"/>
      <c r="Q2" s="1501"/>
      <c r="R2" s="1501"/>
      <c r="S2" s="1501"/>
      <c r="T2" s="1501"/>
      <c r="U2" s="1501"/>
      <c r="V2" s="1501"/>
      <c r="W2" s="1501"/>
      <c r="X2" s="1501"/>
      <c r="Y2" s="1501"/>
      <c r="Z2" s="1501"/>
    </row>
    <row r="3" spans="1:26" ht="30" customHeight="1">
      <c r="A3" s="1498" t="s">
        <v>374</v>
      </c>
      <c r="B3" s="1499"/>
      <c r="C3" s="1499"/>
      <c r="D3" s="1499"/>
      <c r="E3" s="1499"/>
      <c r="F3" s="1499"/>
      <c r="G3" s="1499"/>
      <c r="H3" s="1499"/>
      <c r="I3" s="1499"/>
      <c r="J3" s="1499"/>
      <c r="K3" s="1499"/>
      <c r="L3" s="1499"/>
      <c r="M3" s="1499"/>
      <c r="N3" s="1499"/>
      <c r="O3" s="1499"/>
      <c r="P3" s="1499"/>
      <c r="Q3" s="1499"/>
      <c r="R3" s="1499"/>
      <c r="S3" s="1499"/>
      <c r="T3" s="1499"/>
      <c r="U3" s="1499"/>
      <c r="V3" s="1499"/>
      <c r="W3" s="1499"/>
      <c r="X3" s="1499"/>
      <c r="Y3" s="1499"/>
      <c r="Z3" s="1500"/>
    </row>
    <row r="4" spans="1:26" ht="22.5" customHeight="1">
      <c r="A4" s="1512" t="s">
        <v>1351</v>
      </c>
      <c r="B4" s="1513"/>
      <c r="C4" s="1513"/>
      <c r="D4" s="1513"/>
      <c r="E4" s="1513"/>
      <c r="F4" s="1513"/>
      <c r="G4" s="1513"/>
      <c r="H4" s="1513"/>
      <c r="I4" s="1513"/>
      <c r="J4" s="1513"/>
      <c r="K4" s="1513"/>
      <c r="L4" s="1513"/>
      <c r="M4" s="1513"/>
      <c r="N4" s="1513"/>
      <c r="O4" s="1513"/>
      <c r="P4" s="1513"/>
      <c r="Q4" s="1513"/>
      <c r="R4" s="1513"/>
      <c r="S4" s="1513"/>
      <c r="T4" s="1513"/>
      <c r="U4" s="1513"/>
      <c r="V4" s="1513"/>
      <c r="W4" s="1513"/>
      <c r="X4" s="1513"/>
      <c r="Y4" s="1513"/>
      <c r="Z4" s="1514"/>
    </row>
    <row r="5" spans="1:26" ht="37.5" customHeight="1">
      <c r="A5" s="445" t="s">
        <v>1352</v>
      </c>
      <c r="B5" s="666" t="s">
        <v>1353</v>
      </c>
      <c r="C5" s="666"/>
      <c r="D5" s="666"/>
      <c r="E5" s="564"/>
      <c r="F5" s="1534">
        <f>'소득공제신고서(1~3쪽)'!H6</f>
        <v>0</v>
      </c>
      <c r="G5" s="1535"/>
      <c r="H5" s="1535"/>
      <c r="I5" s="1535"/>
      <c r="J5" s="1535"/>
      <c r="K5" s="1535"/>
      <c r="L5" s="1535"/>
      <c r="M5" s="1536"/>
      <c r="N5" s="60" t="s">
        <v>1354</v>
      </c>
      <c r="O5" s="1544" t="s">
        <v>1355</v>
      </c>
      <c r="P5" s="1544"/>
      <c r="Q5" s="1544"/>
      <c r="R5" s="1544"/>
      <c r="S5" s="1545"/>
      <c r="T5" s="1540">
        <f>'소득공제신고서(1~3쪽)'!AG6</f>
        <v>0</v>
      </c>
      <c r="U5" s="1540"/>
      <c r="V5" s="1540"/>
      <c r="W5" s="1540"/>
      <c r="X5" s="1540"/>
      <c r="Y5" s="1540"/>
      <c r="Z5" s="1541"/>
    </row>
    <row r="6" spans="1:26" ht="37.5" customHeight="1">
      <c r="A6" s="445" t="s">
        <v>1356</v>
      </c>
      <c r="B6" s="666" t="s">
        <v>1357</v>
      </c>
      <c r="C6" s="666"/>
      <c r="D6" s="666"/>
      <c r="E6" s="564"/>
      <c r="F6" s="1537">
        <f>'소득공제신고서(1~3쪽)'!H5</f>
        <v>0</v>
      </c>
      <c r="G6" s="1538"/>
      <c r="H6" s="1538"/>
      <c r="I6" s="1538"/>
      <c r="J6" s="1538"/>
      <c r="K6" s="1538"/>
      <c r="L6" s="1538"/>
      <c r="M6" s="1539"/>
      <c r="N6" s="60" t="s">
        <v>1358</v>
      </c>
      <c r="O6" s="1544" t="s">
        <v>1359</v>
      </c>
      <c r="P6" s="1544"/>
      <c r="Q6" s="1544"/>
      <c r="R6" s="1544"/>
      <c r="S6" s="1545"/>
      <c r="T6" s="1542">
        <f>'소득공제신고서(1~3쪽)'!AG5</f>
        <v>0</v>
      </c>
      <c r="U6" s="1542"/>
      <c r="V6" s="1542"/>
      <c r="W6" s="1542"/>
      <c r="X6" s="1542"/>
      <c r="Y6" s="1542"/>
      <c r="Z6" s="1543"/>
    </row>
    <row r="7" spans="1:26" ht="37.5" customHeight="1">
      <c r="A7" s="446" t="s">
        <v>1360</v>
      </c>
      <c r="B7" s="666" t="s">
        <v>1361</v>
      </c>
      <c r="C7" s="666"/>
      <c r="D7" s="666"/>
      <c r="E7" s="564"/>
      <c r="F7" s="1547"/>
      <c r="G7" s="1546"/>
      <c r="H7" s="1546"/>
      <c r="I7" s="1546"/>
      <c r="J7" s="1546"/>
      <c r="K7" s="1546"/>
      <c r="L7" s="1546"/>
      <c r="M7" s="1546"/>
      <c r="N7" s="1546"/>
      <c r="O7" s="1546"/>
      <c r="P7" s="1546"/>
      <c r="Q7" s="1546"/>
      <c r="R7" s="123" t="s">
        <v>1362</v>
      </c>
      <c r="S7" s="123"/>
      <c r="T7" s="123"/>
      <c r="U7" s="123"/>
      <c r="V7" s="1546"/>
      <c r="W7" s="1546"/>
      <c r="X7" s="1546"/>
      <c r="Y7" s="1546"/>
      <c r="Z7" s="447" t="s">
        <v>1363</v>
      </c>
    </row>
    <row r="8" spans="1:26" ht="37.5" customHeight="1">
      <c r="A8" s="448" t="s">
        <v>1364</v>
      </c>
      <c r="B8" s="666" t="s">
        <v>1365</v>
      </c>
      <c r="C8" s="666"/>
      <c r="D8" s="666"/>
      <c r="E8" s="564"/>
      <c r="F8" s="1547"/>
      <c r="G8" s="1546"/>
      <c r="H8" s="1546"/>
      <c r="I8" s="1546"/>
      <c r="J8" s="1546"/>
      <c r="K8" s="1546"/>
      <c r="L8" s="1546"/>
      <c r="M8" s="1546"/>
      <c r="N8" s="1546"/>
      <c r="O8" s="1546"/>
      <c r="P8" s="1546"/>
      <c r="Q8" s="1546"/>
      <c r="R8" s="123" t="s">
        <v>1362</v>
      </c>
      <c r="S8" s="123"/>
      <c r="T8" s="123"/>
      <c r="U8" s="123"/>
      <c r="V8" s="1546"/>
      <c r="W8" s="1546"/>
      <c r="X8" s="1546"/>
      <c r="Y8" s="1546"/>
      <c r="Z8" s="447" t="s">
        <v>1363</v>
      </c>
    </row>
    <row r="9" spans="1:26" ht="18.75" customHeight="1">
      <c r="A9" s="1532" t="s">
        <v>376</v>
      </c>
      <c r="B9" s="637"/>
      <c r="C9" s="637"/>
      <c r="D9" s="637"/>
      <c r="E9" s="637"/>
      <c r="F9" s="637"/>
      <c r="G9" s="637"/>
      <c r="H9" s="637"/>
      <c r="I9" s="637"/>
      <c r="J9" s="637"/>
      <c r="K9" s="637"/>
      <c r="L9" s="637"/>
      <c r="M9" s="637"/>
      <c r="N9" s="637"/>
      <c r="O9" s="637"/>
      <c r="P9" s="637"/>
      <c r="Q9" s="637"/>
      <c r="R9" s="637"/>
      <c r="S9" s="637"/>
      <c r="T9" s="637"/>
      <c r="U9" s="637"/>
      <c r="V9" s="637"/>
      <c r="W9" s="637"/>
      <c r="X9" s="637"/>
      <c r="Y9" s="637"/>
      <c r="Z9" s="1533"/>
    </row>
    <row r="10" spans="1:26" ht="12" customHeight="1">
      <c r="A10" s="443"/>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44"/>
    </row>
    <row r="11" spans="1:26" ht="16.5" customHeight="1">
      <c r="A11" s="1529" t="s">
        <v>377</v>
      </c>
      <c r="B11" s="1530"/>
      <c r="C11" s="1530"/>
      <c r="D11" s="1530"/>
      <c r="E11" s="1530"/>
      <c r="F11" s="1530"/>
      <c r="G11" s="1530"/>
      <c r="H11" s="1530"/>
      <c r="I11" s="1530"/>
      <c r="J11" s="1530"/>
      <c r="K11" s="1530"/>
      <c r="L11" s="1530"/>
      <c r="M11" s="1530"/>
      <c r="N11" s="1530"/>
      <c r="O11" s="1530"/>
      <c r="P11" s="1530"/>
      <c r="Q11" s="1530"/>
      <c r="R11" s="1530"/>
      <c r="S11" s="1530"/>
      <c r="T11" s="1530"/>
      <c r="U11" s="1530"/>
      <c r="V11" s="1530"/>
      <c r="W11" s="1530"/>
      <c r="X11" s="1530"/>
      <c r="Y11" s="1530"/>
      <c r="Z11" s="1531"/>
    </row>
    <row r="12" spans="1:26" ht="18" customHeight="1">
      <c r="A12" s="1496" t="s">
        <v>378</v>
      </c>
      <c r="B12" s="526"/>
      <c r="C12" s="526"/>
      <c r="D12" s="526"/>
      <c r="E12" s="526"/>
      <c r="F12" s="526" t="s">
        <v>553</v>
      </c>
      <c r="G12" s="526"/>
      <c r="H12" s="526"/>
      <c r="I12" s="526"/>
      <c r="J12" s="526"/>
      <c r="K12" s="526" t="s">
        <v>380</v>
      </c>
      <c r="L12" s="526"/>
      <c r="M12" s="526"/>
      <c r="N12" s="526"/>
      <c r="O12" s="526"/>
      <c r="P12" s="526"/>
      <c r="Q12" s="526" t="s">
        <v>381</v>
      </c>
      <c r="R12" s="526"/>
      <c r="S12" s="526"/>
      <c r="T12" s="526"/>
      <c r="U12" s="526"/>
      <c r="V12" s="526" t="s">
        <v>17</v>
      </c>
      <c r="W12" s="526"/>
      <c r="X12" s="526"/>
      <c r="Y12" s="526"/>
      <c r="Z12" s="1508"/>
    </row>
    <row r="13" spans="1:26" ht="18" customHeight="1">
      <c r="A13" s="1509"/>
      <c r="B13" s="1510"/>
      <c r="C13" s="1510"/>
      <c r="D13" s="1510"/>
      <c r="E13" s="1510"/>
      <c r="F13" s="1510"/>
      <c r="G13" s="1510"/>
      <c r="H13" s="1510"/>
      <c r="I13" s="1510"/>
      <c r="J13" s="1510"/>
      <c r="K13" s="1510"/>
      <c r="L13" s="1510"/>
      <c r="M13" s="1510"/>
      <c r="N13" s="1510"/>
      <c r="O13" s="1510"/>
      <c r="P13" s="1510"/>
      <c r="Q13" s="1521"/>
      <c r="R13" s="1521"/>
      <c r="S13" s="1521"/>
      <c r="T13" s="1521"/>
      <c r="U13" s="1521"/>
      <c r="V13" s="1521"/>
      <c r="W13" s="1521"/>
      <c r="X13" s="1521"/>
      <c r="Y13" s="1521"/>
      <c r="Z13" s="1522"/>
    </row>
    <row r="14" spans="1:26" ht="18" customHeight="1">
      <c r="A14" s="1509"/>
      <c r="B14" s="1510"/>
      <c r="C14" s="1510"/>
      <c r="D14" s="1510"/>
      <c r="E14" s="1510"/>
      <c r="F14" s="1510"/>
      <c r="G14" s="1510"/>
      <c r="H14" s="1510"/>
      <c r="I14" s="1510"/>
      <c r="J14" s="1510"/>
      <c r="K14" s="1510"/>
      <c r="L14" s="1510"/>
      <c r="M14" s="1510"/>
      <c r="N14" s="1510"/>
      <c r="O14" s="1510"/>
      <c r="P14" s="1510"/>
      <c r="Q14" s="1521"/>
      <c r="R14" s="1521"/>
      <c r="S14" s="1521"/>
      <c r="T14" s="1521"/>
      <c r="U14" s="1521"/>
      <c r="V14" s="1521"/>
      <c r="W14" s="1521"/>
      <c r="X14" s="1521"/>
      <c r="Y14" s="1521"/>
      <c r="Z14" s="1522"/>
    </row>
    <row r="15" spans="1:26" ht="18" customHeight="1">
      <c r="A15" s="1532" t="s">
        <v>382</v>
      </c>
      <c r="B15" s="637"/>
      <c r="C15" s="637"/>
      <c r="D15" s="637"/>
      <c r="E15" s="637"/>
      <c r="F15" s="637"/>
      <c r="G15" s="637"/>
      <c r="H15" s="637"/>
      <c r="I15" s="637"/>
      <c r="J15" s="637"/>
      <c r="K15" s="637"/>
      <c r="L15" s="637"/>
      <c r="M15" s="637"/>
      <c r="N15" s="637"/>
      <c r="O15" s="637"/>
      <c r="P15" s="637"/>
      <c r="Q15" s="637"/>
      <c r="R15" s="637"/>
      <c r="S15" s="637"/>
      <c r="T15" s="637"/>
      <c r="U15" s="637"/>
      <c r="V15" s="637"/>
      <c r="W15" s="637"/>
      <c r="X15" s="637"/>
      <c r="Y15" s="637"/>
      <c r="Z15" s="1533"/>
    </row>
    <row r="16" spans="1:26" ht="10.5" customHeight="1">
      <c r="A16" s="443"/>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44"/>
    </row>
    <row r="17" spans="1:26" ht="18" customHeight="1">
      <c r="A17" s="1529" t="s">
        <v>383</v>
      </c>
      <c r="B17" s="1530"/>
      <c r="C17" s="1530"/>
      <c r="D17" s="1530"/>
      <c r="E17" s="1530"/>
      <c r="F17" s="1530"/>
      <c r="G17" s="1530"/>
      <c r="H17" s="1530"/>
      <c r="I17" s="1530"/>
      <c r="J17" s="1530"/>
      <c r="K17" s="1530"/>
      <c r="L17" s="1530"/>
      <c r="M17" s="1530"/>
      <c r="N17" s="1530"/>
      <c r="O17" s="1530"/>
      <c r="P17" s="1530"/>
      <c r="Q17" s="1530"/>
      <c r="R17" s="1530"/>
      <c r="S17" s="1530"/>
      <c r="T17" s="1530"/>
      <c r="U17" s="1530"/>
      <c r="V17" s="1530"/>
      <c r="W17" s="1530"/>
      <c r="X17" s="1530"/>
      <c r="Y17" s="1530"/>
      <c r="Z17" s="1531"/>
    </row>
    <row r="18" spans="1:26" ht="18" customHeight="1">
      <c r="A18" s="1496" t="s">
        <v>384</v>
      </c>
      <c r="B18" s="526"/>
      <c r="C18" s="526"/>
      <c r="D18" s="526"/>
      <c r="E18" s="526"/>
      <c r="F18" s="526" t="s">
        <v>553</v>
      </c>
      <c r="G18" s="526"/>
      <c r="H18" s="526"/>
      <c r="I18" s="526"/>
      <c r="J18" s="526"/>
      <c r="K18" s="526" t="s">
        <v>380</v>
      </c>
      <c r="L18" s="526"/>
      <c r="M18" s="526"/>
      <c r="N18" s="526"/>
      <c r="O18" s="526"/>
      <c r="P18" s="526"/>
      <c r="Q18" s="526" t="s">
        <v>381</v>
      </c>
      <c r="R18" s="526"/>
      <c r="S18" s="526"/>
      <c r="T18" s="526"/>
      <c r="U18" s="526"/>
      <c r="V18" s="526" t="s">
        <v>17</v>
      </c>
      <c r="W18" s="526"/>
      <c r="X18" s="526"/>
      <c r="Y18" s="526"/>
      <c r="Z18" s="1508"/>
    </row>
    <row r="19" spans="1:26" ht="18" customHeight="1">
      <c r="A19" s="1509"/>
      <c r="B19" s="1510"/>
      <c r="C19" s="1510"/>
      <c r="D19" s="1510"/>
      <c r="E19" s="1510"/>
      <c r="F19" s="1510"/>
      <c r="G19" s="1510"/>
      <c r="H19" s="1510"/>
      <c r="I19" s="1510"/>
      <c r="J19" s="1510"/>
      <c r="K19" s="1510"/>
      <c r="L19" s="1510"/>
      <c r="M19" s="1510"/>
      <c r="N19" s="1510"/>
      <c r="O19" s="1510"/>
      <c r="P19" s="1510"/>
      <c r="Q19" s="1521"/>
      <c r="R19" s="1521"/>
      <c r="S19" s="1521"/>
      <c r="T19" s="1521"/>
      <c r="U19" s="1521"/>
      <c r="V19" s="1521"/>
      <c r="W19" s="1521"/>
      <c r="X19" s="1521"/>
      <c r="Y19" s="1521"/>
      <c r="Z19" s="1522"/>
    </row>
    <row r="20" spans="1:26" ht="18" customHeight="1">
      <c r="A20" s="1509"/>
      <c r="B20" s="1510"/>
      <c r="C20" s="1510"/>
      <c r="D20" s="1510"/>
      <c r="E20" s="1510"/>
      <c r="F20" s="1510"/>
      <c r="G20" s="1510"/>
      <c r="H20" s="1510"/>
      <c r="I20" s="1510"/>
      <c r="J20" s="1510"/>
      <c r="K20" s="1510"/>
      <c r="L20" s="1510"/>
      <c r="M20" s="1510"/>
      <c r="N20" s="1510"/>
      <c r="O20" s="1510"/>
      <c r="P20" s="1510"/>
      <c r="Q20" s="1521"/>
      <c r="R20" s="1521"/>
      <c r="S20" s="1521"/>
      <c r="T20" s="1521"/>
      <c r="U20" s="1521"/>
      <c r="V20" s="1521"/>
      <c r="W20" s="1521"/>
      <c r="X20" s="1521"/>
      <c r="Y20" s="1521"/>
      <c r="Z20" s="1522"/>
    </row>
    <row r="21" spans="1:26" ht="21.75" customHeight="1">
      <c r="A21" s="1524" t="s">
        <v>385</v>
      </c>
      <c r="B21" s="693"/>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1525"/>
    </row>
    <row r="22" spans="1:26" ht="14.25" customHeight="1">
      <c r="A22" s="443"/>
      <c r="B22" s="421"/>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44"/>
    </row>
    <row r="23" spans="1:26" ht="18.75" customHeight="1">
      <c r="A23" s="1529" t="s">
        <v>1366</v>
      </c>
      <c r="B23" s="1530"/>
      <c r="C23" s="1530"/>
      <c r="D23" s="1530"/>
      <c r="E23" s="1530"/>
      <c r="F23" s="1530"/>
      <c r="G23" s="1530"/>
      <c r="H23" s="1530"/>
      <c r="I23" s="1530"/>
      <c r="J23" s="1530"/>
      <c r="K23" s="1530"/>
      <c r="L23" s="1530"/>
      <c r="M23" s="1530"/>
      <c r="N23" s="1530"/>
      <c r="O23" s="1530"/>
      <c r="P23" s="1530"/>
      <c r="Q23" s="1530"/>
      <c r="R23" s="1530"/>
      <c r="S23" s="1530"/>
      <c r="T23" s="1530"/>
      <c r="U23" s="1530"/>
      <c r="V23" s="1530"/>
      <c r="W23" s="1530"/>
      <c r="X23" s="1530"/>
      <c r="Y23" s="1530"/>
      <c r="Z23" s="1531"/>
    </row>
    <row r="24" spans="1:26" ht="18" customHeight="1">
      <c r="A24" s="1496" t="s">
        <v>386</v>
      </c>
      <c r="B24" s="526"/>
      <c r="C24" s="526"/>
      <c r="D24" s="526"/>
      <c r="E24" s="526"/>
      <c r="F24" s="526" t="s">
        <v>553</v>
      </c>
      <c r="G24" s="526"/>
      <c r="H24" s="526"/>
      <c r="I24" s="526"/>
      <c r="J24" s="526"/>
      <c r="K24" s="526" t="s">
        <v>380</v>
      </c>
      <c r="L24" s="526"/>
      <c r="M24" s="526"/>
      <c r="N24" s="526"/>
      <c r="O24" s="526"/>
      <c r="P24" s="526"/>
      <c r="Q24" s="526" t="s">
        <v>381</v>
      </c>
      <c r="R24" s="526"/>
      <c r="S24" s="526"/>
      <c r="T24" s="526"/>
      <c r="U24" s="526"/>
      <c r="V24" s="526" t="s">
        <v>17</v>
      </c>
      <c r="W24" s="526"/>
      <c r="X24" s="526"/>
      <c r="Y24" s="526"/>
      <c r="Z24" s="1508"/>
    </row>
    <row r="25" spans="1:26" ht="18" customHeight="1">
      <c r="A25" s="1509"/>
      <c r="B25" s="1510"/>
      <c r="C25" s="1510"/>
      <c r="D25" s="1510"/>
      <c r="E25" s="1510"/>
      <c r="F25" s="1510"/>
      <c r="G25" s="1510"/>
      <c r="H25" s="1510"/>
      <c r="I25" s="1510"/>
      <c r="J25" s="1510"/>
      <c r="K25" s="1510"/>
      <c r="L25" s="1510"/>
      <c r="M25" s="1510"/>
      <c r="N25" s="1510"/>
      <c r="O25" s="1510"/>
      <c r="P25" s="1510"/>
      <c r="Q25" s="1521"/>
      <c r="R25" s="1521"/>
      <c r="S25" s="1521"/>
      <c r="T25" s="1521"/>
      <c r="U25" s="1521"/>
      <c r="V25" s="1521"/>
      <c r="W25" s="1521"/>
      <c r="X25" s="1521"/>
      <c r="Y25" s="1521"/>
      <c r="Z25" s="1522"/>
    </row>
    <row r="26" spans="1:26" ht="18" customHeight="1">
      <c r="A26" s="1509"/>
      <c r="B26" s="1510"/>
      <c r="C26" s="1510"/>
      <c r="D26" s="1510"/>
      <c r="E26" s="1510"/>
      <c r="F26" s="1510"/>
      <c r="G26" s="1510"/>
      <c r="H26" s="1510"/>
      <c r="I26" s="1510"/>
      <c r="J26" s="1510"/>
      <c r="K26" s="1510"/>
      <c r="L26" s="1510"/>
      <c r="M26" s="1510"/>
      <c r="N26" s="1510"/>
      <c r="O26" s="1510"/>
      <c r="P26" s="1510"/>
      <c r="Q26" s="1521"/>
      <c r="R26" s="1521"/>
      <c r="S26" s="1521"/>
      <c r="T26" s="1521"/>
      <c r="U26" s="1521"/>
      <c r="V26" s="1521"/>
      <c r="W26" s="1521"/>
      <c r="X26" s="1521"/>
      <c r="Y26" s="1521"/>
      <c r="Z26" s="1522"/>
    </row>
    <row r="27" spans="1:26" ht="18" customHeight="1">
      <c r="A27" s="1509"/>
      <c r="B27" s="1510"/>
      <c r="C27" s="1510"/>
      <c r="D27" s="1510"/>
      <c r="E27" s="1510"/>
      <c r="F27" s="1510"/>
      <c r="G27" s="1510"/>
      <c r="H27" s="1510"/>
      <c r="I27" s="1510"/>
      <c r="J27" s="1510"/>
      <c r="K27" s="1510"/>
      <c r="L27" s="1510"/>
      <c r="M27" s="1510"/>
      <c r="N27" s="1510"/>
      <c r="O27" s="1510"/>
      <c r="P27" s="1510"/>
      <c r="Q27" s="1521"/>
      <c r="R27" s="1521"/>
      <c r="S27" s="1521"/>
      <c r="T27" s="1521"/>
      <c r="U27" s="1521"/>
      <c r="V27" s="1521"/>
      <c r="W27" s="1521"/>
      <c r="X27" s="1521"/>
      <c r="Y27" s="1521"/>
      <c r="Z27" s="1522"/>
    </row>
    <row r="28" spans="1:26" ht="20.25" customHeight="1">
      <c r="A28" s="1526" t="s">
        <v>387</v>
      </c>
      <c r="B28" s="1527"/>
      <c r="C28" s="1527"/>
      <c r="D28" s="1527"/>
      <c r="E28" s="1527"/>
      <c r="F28" s="1527"/>
      <c r="G28" s="1527"/>
      <c r="H28" s="1527"/>
      <c r="I28" s="1527"/>
      <c r="J28" s="1527"/>
      <c r="K28" s="1527"/>
      <c r="L28" s="1527"/>
      <c r="M28" s="1527"/>
      <c r="N28" s="1527"/>
      <c r="O28" s="1527"/>
      <c r="P28" s="1527"/>
      <c r="Q28" s="1527"/>
      <c r="R28" s="1527"/>
      <c r="S28" s="1527"/>
      <c r="T28" s="1527"/>
      <c r="U28" s="1527"/>
      <c r="V28" s="1527"/>
      <c r="W28" s="1527"/>
      <c r="X28" s="1527"/>
      <c r="Y28" s="1527"/>
      <c r="Z28" s="1528"/>
    </row>
    <row r="29" spans="1:26" ht="15" customHeight="1">
      <c r="A29" s="449"/>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1"/>
    </row>
    <row r="30" spans="1:26" ht="17.25" customHeight="1">
      <c r="A30" s="1529" t="s">
        <v>1367</v>
      </c>
      <c r="B30" s="1530"/>
      <c r="C30" s="1530"/>
      <c r="D30" s="1530"/>
      <c r="E30" s="1530"/>
      <c r="F30" s="1530"/>
      <c r="G30" s="1530"/>
      <c r="H30" s="1530"/>
      <c r="I30" s="1530"/>
      <c r="J30" s="1530"/>
      <c r="K30" s="1530"/>
      <c r="L30" s="1530"/>
      <c r="M30" s="1530"/>
      <c r="N30" s="1530"/>
      <c r="O30" s="1530"/>
      <c r="P30" s="1530"/>
      <c r="Q30" s="1530"/>
      <c r="R30" s="1530"/>
      <c r="S30" s="1530"/>
      <c r="T30" s="1530"/>
      <c r="U30" s="1530"/>
      <c r="V30" s="1530"/>
      <c r="W30" s="1530"/>
      <c r="X30" s="1530"/>
      <c r="Y30" s="1530"/>
      <c r="Z30" s="1531"/>
    </row>
    <row r="31" spans="1:26" ht="32.25" customHeight="1">
      <c r="A31" s="1496" t="s">
        <v>379</v>
      </c>
      <c r="B31" s="526"/>
      <c r="C31" s="526"/>
      <c r="D31" s="526"/>
      <c r="E31" s="526"/>
      <c r="F31" s="664" t="s">
        <v>1350</v>
      </c>
      <c r="G31" s="526"/>
      <c r="H31" s="526"/>
      <c r="I31" s="526"/>
      <c r="J31" s="526"/>
      <c r="K31" s="526" t="s">
        <v>388</v>
      </c>
      <c r="L31" s="526"/>
      <c r="M31" s="526"/>
      <c r="N31" s="526"/>
      <c r="O31" s="526"/>
      <c r="P31" s="526"/>
      <c r="Q31" s="526" t="s">
        <v>381</v>
      </c>
      <c r="R31" s="526"/>
      <c r="S31" s="526"/>
      <c r="T31" s="526"/>
      <c r="U31" s="526"/>
      <c r="V31" s="526" t="s">
        <v>17</v>
      </c>
      <c r="W31" s="526"/>
      <c r="X31" s="526"/>
      <c r="Y31" s="526"/>
      <c r="Z31" s="1508"/>
    </row>
    <row r="32" spans="1:26" ht="18" customHeight="1">
      <c r="A32" s="1509"/>
      <c r="B32" s="1510"/>
      <c r="C32" s="1510"/>
      <c r="D32" s="1510"/>
      <c r="E32" s="1510"/>
      <c r="F32" s="1510"/>
      <c r="G32" s="1510"/>
      <c r="H32" s="1510"/>
      <c r="I32" s="1510"/>
      <c r="J32" s="1510"/>
      <c r="K32" s="1523"/>
      <c r="L32" s="1523"/>
      <c r="M32" s="1523"/>
      <c r="N32" s="1523"/>
      <c r="O32" s="1523"/>
      <c r="P32" s="1523"/>
      <c r="Q32" s="1521">
        <f>'소득공제신고서(1~3쪽)'!AA122</f>
        <v>0</v>
      </c>
      <c r="R32" s="1521"/>
      <c r="S32" s="1521"/>
      <c r="T32" s="1521"/>
      <c r="U32" s="1521"/>
      <c r="V32" s="1521">
        <f>ROUNDDOWN(Q32*20%,0)</f>
        <v>0</v>
      </c>
      <c r="W32" s="1521"/>
      <c r="X32" s="1521"/>
      <c r="Y32" s="1521"/>
      <c r="Z32" s="1522"/>
    </row>
    <row r="33" spans="1:26" ht="18" customHeight="1">
      <c r="A33" s="1509"/>
      <c r="B33" s="1510"/>
      <c r="C33" s="1510"/>
      <c r="D33" s="1510"/>
      <c r="E33" s="1510"/>
      <c r="F33" s="1510"/>
      <c r="G33" s="1510"/>
      <c r="H33" s="1510"/>
      <c r="I33" s="1510"/>
      <c r="J33" s="1510"/>
      <c r="K33" s="1523"/>
      <c r="L33" s="1523"/>
      <c r="M33" s="1523"/>
      <c r="N33" s="1523"/>
      <c r="O33" s="1523"/>
      <c r="P33" s="1523"/>
      <c r="Q33" s="1521">
        <f>'소득공제신고서(1~3쪽)'!AA123</f>
        <v>0</v>
      </c>
      <c r="R33" s="1521"/>
      <c r="S33" s="1521"/>
      <c r="T33" s="1521"/>
      <c r="U33" s="1521"/>
      <c r="V33" s="1521">
        <f>ROUNDDOWN(Q33*10%,0)</f>
        <v>0</v>
      </c>
      <c r="W33" s="1521"/>
      <c r="X33" s="1521"/>
      <c r="Y33" s="1521"/>
      <c r="Z33" s="1522"/>
    </row>
    <row r="34" spans="1:26" ht="18" customHeight="1">
      <c r="A34" s="1509"/>
      <c r="B34" s="1510"/>
      <c r="C34" s="1510"/>
      <c r="D34" s="1510"/>
      <c r="E34" s="1510"/>
      <c r="F34" s="1510"/>
      <c r="G34" s="1510"/>
      <c r="H34" s="1510"/>
      <c r="I34" s="1510"/>
      <c r="J34" s="1510"/>
      <c r="K34" s="1523"/>
      <c r="L34" s="1523"/>
      <c r="M34" s="1523"/>
      <c r="N34" s="1523"/>
      <c r="O34" s="1523"/>
      <c r="P34" s="1523"/>
      <c r="Q34" s="1521">
        <f>'소득공제신고서(1~3쪽)'!AA124</f>
        <v>0</v>
      </c>
      <c r="R34" s="1521"/>
      <c r="S34" s="1521"/>
      <c r="T34" s="1521"/>
      <c r="U34" s="1521"/>
      <c r="V34" s="1521">
        <f>ROUNDDOWN(Q34*5%,0)</f>
        <v>0</v>
      </c>
      <c r="W34" s="1521"/>
      <c r="X34" s="1521"/>
      <c r="Y34" s="1521"/>
      <c r="Z34" s="1522"/>
    </row>
    <row r="35" spans="1:26" ht="24.75" customHeight="1">
      <c r="A35" s="1502" t="s">
        <v>1368</v>
      </c>
      <c r="B35" s="1503"/>
      <c r="C35" s="1503"/>
      <c r="D35" s="1503"/>
      <c r="E35" s="1503"/>
      <c r="F35" s="1503"/>
      <c r="G35" s="1503"/>
      <c r="H35" s="1503"/>
      <c r="I35" s="1503"/>
      <c r="J35" s="1503"/>
      <c r="K35" s="1503"/>
      <c r="L35" s="1503"/>
      <c r="M35" s="1503"/>
      <c r="N35" s="1503"/>
      <c r="O35" s="1503"/>
      <c r="P35" s="1503"/>
      <c r="Q35" s="1503"/>
      <c r="R35" s="1503"/>
      <c r="S35" s="1503"/>
      <c r="T35" s="1503"/>
      <c r="U35" s="1503"/>
      <c r="V35" s="1503"/>
      <c r="W35" s="1503"/>
      <c r="X35" s="1503"/>
      <c r="Y35" s="1503"/>
      <c r="Z35" s="1504"/>
    </row>
    <row r="36" spans="1:26" ht="25.5" customHeight="1">
      <c r="A36" s="1505" t="s">
        <v>1444</v>
      </c>
      <c r="B36" s="1506"/>
      <c r="C36" s="1506"/>
      <c r="D36" s="1506"/>
      <c r="E36" s="1506"/>
      <c r="F36" s="1506"/>
      <c r="G36" s="1506"/>
      <c r="H36" s="1506"/>
      <c r="I36" s="1506"/>
      <c r="J36" s="1506"/>
      <c r="K36" s="1506"/>
      <c r="L36" s="1506"/>
      <c r="M36" s="1506"/>
      <c r="N36" s="1506"/>
      <c r="O36" s="1506"/>
      <c r="P36" s="1506"/>
      <c r="Q36" s="1506"/>
      <c r="R36" s="1506"/>
      <c r="S36" s="1506"/>
      <c r="T36" s="1506"/>
      <c r="U36" s="1506"/>
      <c r="V36" s="1506"/>
      <c r="W36" s="1506"/>
      <c r="X36" s="1506"/>
      <c r="Y36" s="1506"/>
      <c r="Z36" s="1507"/>
    </row>
    <row r="37" spans="1:26" ht="12.75" customHeight="1">
      <c r="A37" s="1515" t="s">
        <v>1447</v>
      </c>
      <c r="B37" s="1516"/>
      <c r="C37" s="1516"/>
      <c r="D37" s="1516"/>
      <c r="E37" s="1516"/>
      <c r="F37" s="1516"/>
      <c r="G37" s="1516"/>
      <c r="H37" s="1516"/>
      <c r="I37" s="1516"/>
      <c r="J37" s="1516"/>
      <c r="K37" s="1516"/>
      <c r="L37" s="1516"/>
      <c r="M37" s="1516"/>
      <c r="N37" s="1516"/>
      <c r="O37" s="1516"/>
      <c r="P37" s="1516"/>
      <c r="Q37" s="1516"/>
      <c r="R37" s="1516"/>
      <c r="S37" s="1516"/>
      <c r="T37" s="1516"/>
      <c r="U37" s="1516"/>
      <c r="V37" s="1516"/>
      <c r="W37" s="1516"/>
      <c r="X37" s="1516"/>
      <c r="Y37" s="1516"/>
      <c r="Z37" s="1517"/>
    </row>
    <row r="38" spans="1:26" ht="13.5" customHeight="1">
      <c r="A38" s="1515" t="s">
        <v>1448</v>
      </c>
      <c r="B38" s="1516"/>
      <c r="C38" s="1516"/>
      <c r="D38" s="1516"/>
      <c r="E38" s="1516"/>
      <c r="F38" s="1516"/>
      <c r="G38" s="1516"/>
      <c r="H38" s="1516"/>
      <c r="I38" s="1516"/>
      <c r="J38" s="1516"/>
      <c r="K38" s="1516"/>
      <c r="L38" s="1516"/>
      <c r="M38" s="1516"/>
      <c r="N38" s="1516"/>
      <c r="O38" s="1516"/>
      <c r="P38" s="1516"/>
      <c r="Q38" s="1516"/>
      <c r="R38" s="1516"/>
      <c r="S38" s="1516"/>
      <c r="T38" s="1516"/>
      <c r="U38" s="1516"/>
      <c r="V38" s="1516"/>
      <c r="W38" s="1516"/>
      <c r="X38" s="1516"/>
      <c r="Y38" s="1516"/>
      <c r="Z38" s="1517"/>
    </row>
    <row r="39" spans="1:26" ht="17.25" customHeight="1">
      <c r="A39" s="1505" t="s">
        <v>1369</v>
      </c>
      <c r="B39" s="1506"/>
      <c r="C39" s="1506"/>
      <c r="D39" s="1506"/>
      <c r="E39" s="1506"/>
      <c r="F39" s="1506"/>
      <c r="G39" s="1506"/>
      <c r="H39" s="1506"/>
      <c r="I39" s="1506"/>
      <c r="J39" s="1506"/>
      <c r="K39" s="1506"/>
      <c r="L39" s="1506"/>
      <c r="M39" s="1506"/>
      <c r="N39" s="1506"/>
      <c r="O39" s="1506"/>
      <c r="P39" s="1506"/>
      <c r="Q39" s="1506"/>
      <c r="R39" s="1506"/>
      <c r="S39" s="1506"/>
      <c r="T39" s="1506"/>
      <c r="U39" s="1506"/>
      <c r="V39" s="1506"/>
      <c r="W39" s="1506"/>
      <c r="X39" s="1506"/>
      <c r="Y39" s="1506"/>
      <c r="Z39" s="1507"/>
    </row>
    <row r="40" spans="1:26" ht="16.5" customHeight="1">
      <c r="A40" s="1505" t="s">
        <v>1445</v>
      </c>
      <c r="B40" s="1506"/>
      <c r="C40" s="1506"/>
      <c r="D40" s="1506"/>
      <c r="E40" s="1506"/>
      <c r="F40" s="1506"/>
      <c r="G40" s="1506"/>
      <c r="H40" s="1506"/>
      <c r="I40" s="1506"/>
      <c r="J40" s="1506"/>
      <c r="K40" s="1506"/>
      <c r="L40" s="1506"/>
      <c r="M40" s="1506"/>
      <c r="N40" s="1506"/>
      <c r="O40" s="1506"/>
      <c r="P40" s="1506"/>
      <c r="Q40" s="1506"/>
      <c r="R40" s="1506"/>
      <c r="S40" s="1506"/>
      <c r="T40" s="1506"/>
      <c r="U40" s="1506"/>
      <c r="V40" s="1506"/>
      <c r="W40" s="1506"/>
      <c r="X40" s="1506"/>
      <c r="Y40" s="1506"/>
      <c r="Z40" s="1507"/>
    </row>
    <row r="41" spans="1:26" ht="12.75" customHeight="1">
      <c r="A41" s="1505" t="s">
        <v>1446</v>
      </c>
      <c r="B41" s="1506"/>
      <c r="C41" s="1506"/>
      <c r="D41" s="1506"/>
      <c r="E41" s="1506"/>
      <c r="F41" s="1506"/>
      <c r="G41" s="1506"/>
      <c r="H41" s="1506"/>
      <c r="I41" s="1506"/>
      <c r="J41" s="1506"/>
      <c r="K41" s="1506"/>
      <c r="L41" s="1506"/>
      <c r="M41" s="1506"/>
      <c r="N41" s="1506"/>
      <c r="O41" s="1506"/>
      <c r="P41" s="1506"/>
      <c r="Q41" s="1506"/>
      <c r="R41" s="1506"/>
      <c r="S41" s="1506"/>
      <c r="T41" s="1506"/>
      <c r="U41" s="1506"/>
      <c r="V41" s="1506"/>
      <c r="W41" s="1506"/>
      <c r="X41" s="1506"/>
      <c r="Y41" s="1506"/>
      <c r="Z41" s="1507"/>
    </row>
    <row r="42" spans="1:26" ht="6.75" customHeight="1" thickBot="1">
      <c r="A42" s="1518"/>
      <c r="B42" s="1519"/>
      <c r="C42" s="1519"/>
      <c r="D42" s="1519"/>
      <c r="E42" s="1519"/>
      <c r="F42" s="1519"/>
      <c r="G42" s="1519"/>
      <c r="H42" s="1519"/>
      <c r="I42" s="1519"/>
      <c r="J42" s="1519"/>
      <c r="K42" s="1519"/>
      <c r="L42" s="1519"/>
      <c r="M42" s="1519"/>
      <c r="N42" s="1519"/>
      <c r="O42" s="1519"/>
      <c r="P42" s="1519"/>
      <c r="Q42" s="1519"/>
      <c r="R42" s="1519"/>
      <c r="S42" s="1519"/>
      <c r="T42" s="1519"/>
      <c r="U42" s="1519"/>
      <c r="V42" s="1519"/>
      <c r="W42" s="1519"/>
      <c r="X42" s="1519"/>
      <c r="Y42" s="1519"/>
      <c r="Z42" s="1520"/>
    </row>
    <row r="43" spans="1:26" ht="13.5">
      <c r="A43" s="1511" t="s">
        <v>389</v>
      </c>
      <c r="B43" s="1511"/>
      <c r="C43" s="1511"/>
      <c r="D43" s="1511"/>
      <c r="E43" s="1511"/>
      <c r="F43" s="1511"/>
      <c r="G43" s="1511"/>
      <c r="H43" s="1511"/>
      <c r="I43" s="1511"/>
      <c r="J43" s="1511"/>
      <c r="K43" s="1511"/>
      <c r="L43" s="1511"/>
      <c r="M43" s="1511"/>
      <c r="N43" s="1511"/>
      <c r="O43" s="1511"/>
      <c r="P43" s="1511"/>
      <c r="Q43" s="1511"/>
      <c r="R43" s="1511"/>
      <c r="S43" s="1511"/>
      <c r="T43" s="1511"/>
      <c r="U43" s="1511"/>
      <c r="V43" s="1511"/>
      <c r="W43" s="1511"/>
      <c r="X43" s="1511"/>
      <c r="Y43" s="1511"/>
      <c r="Z43" s="1511"/>
    </row>
  </sheetData>
  <sheetProtection/>
  <mergeCells count="105">
    <mergeCell ref="Q14:U14"/>
    <mergeCell ref="V14:Z14"/>
    <mergeCell ref="A12:E12"/>
    <mergeCell ref="A13:E13"/>
    <mergeCell ref="A14:E14"/>
    <mergeCell ref="F14:J14"/>
    <mergeCell ref="K12:P12"/>
    <mergeCell ref="K13:P13"/>
    <mergeCell ref="F12:J12"/>
    <mergeCell ref="B7:E7"/>
    <mergeCell ref="F7:Q7"/>
    <mergeCell ref="V7:Y7"/>
    <mergeCell ref="B8:E8"/>
    <mergeCell ref="F13:J13"/>
    <mergeCell ref="V12:Z12"/>
    <mergeCell ref="Q12:U12"/>
    <mergeCell ref="Q13:U13"/>
    <mergeCell ref="V13:Z13"/>
    <mergeCell ref="Q19:U19"/>
    <mergeCell ref="F5:M5"/>
    <mergeCell ref="F6:M6"/>
    <mergeCell ref="T5:Z5"/>
    <mergeCell ref="T6:Z6"/>
    <mergeCell ref="O5:S5"/>
    <mergeCell ref="O6:S6"/>
    <mergeCell ref="V8:Y8"/>
    <mergeCell ref="F8:Q8"/>
    <mergeCell ref="K14:P14"/>
    <mergeCell ref="Q20:U20"/>
    <mergeCell ref="V18:Z18"/>
    <mergeCell ref="V19:Z19"/>
    <mergeCell ref="A18:E18"/>
    <mergeCell ref="F18:J18"/>
    <mergeCell ref="K18:P18"/>
    <mergeCell ref="Q18:U18"/>
    <mergeCell ref="A19:E19"/>
    <mergeCell ref="F19:J19"/>
    <mergeCell ref="K19:P19"/>
    <mergeCell ref="V24:Z24"/>
    <mergeCell ref="V25:Z25"/>
    <mergeCell ref="V20:Z20"/>
    <mergeCell ref="A9:Z9"/>
    <mergeCell ref="A15:Z15"/>
    <mergeCell ref="A17:Z17"/>
    <mergeCell ref="A11:Z11"/>
    <mergeCell ref="A20:E20"/>
    <mergeCell ref="F20:J20"/>
    <mergeCell ref="K20:P20"/>
    <mergeCell ref="K27:P27"/>
    <mergeCell ref="Q27:U27"/>
    <mergeCell ref="F25:J25"/>
    <mergeCell ref="K25:P25"/>
    <mergeCell ref="Q25:U25"/>
    <mergeCell ref="A23:Z23"/>
    <mergeCell ref="A24:E24"/>
    <mergeCell ref="F24:J24"/>
    <mergeCell ref="K24:P24"/>
    <mergeCell ref="Q24:U24"/>
    <mergeCell ref="A25:E25"/>
    <mergeCell ref="A21:Z21"/>
    <mergeCell ref="A28:Z28"/>
    <mergeCell ref="A30:Z30"/>
    <mergeCell ref="V27:Z27"/>
    <mergeCell ref="K26:P26"/>
    <mergeCell ref="Q26:U26"/>
    <mergeCell ref="V26:Z26"/>
    <mergeCell ref="A27:E27"/>
    <mergeCell ref="F27:J27"/>
    <mergeCell ref="K32:P32"/>
    <mergeCell ref="Q32:U32"/>
    <mergeCell ref="V32:Z32"/>
    <mergeCell ref="A31:E31"/>
    <mergeCell ref="F31:J31"/>
    <mergeCell ref="K31:P31"/>
    <mergeCell ref="Q31:U31"/>
    <mergeCell ref="A37:Z37"/>
    <mergeCell ref="V34:Z34"/>
    <mergeCell ref="A33:E33"/>
    <mergeCell ref="F33:J33"/>
    <mergeCell ref="K33:P33"/>
    <mergeCell ref="Q33:U33"/>
    <mergeCell ref="A34:E34"/>
    <mergeCell ref="F34:J34"/>
    <mergeCell ref="K34:P34"/>
    <mergeCell ref="Q34:U34"/>
    <mergeCell ref="A43:Z43"/>
    <mergeCell ref="A4:Z4"/>
    <mergeCell ref="B5:E5"/>
    <mergeCell ref="B6:E6"/>
    <mergeCell ref="A41:Z41"/>
    <mergeCell ref="A38:Z38"/>
    <mergeCell ref="A39:Z39"/>
    <mergeCell ref="A40:Z40"/>
    <mergeCell ref="A42:Z42"/>
    <mergeCell ref="V33:Z33"/>
    <mergeCell ref="A1:F1"/>
    <mergeCell ref="A3:Z3"/>
    <mergeCell ref="A2:Z2"/>
    <mergeCell ref="A35:Z35"/>
    <mergeCell ref="A36:Z36"/>
    <mergeCell ref="V31:Z31"/>
    <mergeCell ref="A26:E26"/>
    <mergeCell ref="F26:J26"/>
    <mergeCell ref="A32:E32"/>
    <mergeCell ref="F32:J32"/>
  </mergeCells>
  <hyperlinks>
    <hyperlink ref="A3:Z3" location="'소득공제신고서(1~3쪽)'!D120" display="연금ㆍ저축 등 소득공제 명세서"/>
  </hyperlinks>
  <printOptions/>
  <pageMargins left="0.75" right="0.75" top="1" bottom="0.42" header="0.5" footer="0.25"/>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choongjung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leehr</dc:creator>
  <cp:keywords/>
  <dc:description/>
  <cp:lastModifiedBy>USER</cp:lastModifiedBy>
  <cp:lastPrinted>2013-01-10T02:43:18Z</cp:lastPrinted>
  <dcterms:created xsi:type="dcterms:W3CDTF">2010-12-21T01:04:14Z</dcterms:created>
  <dcterms:modified xsi:type="dcterms:W3CDTF">2013-01-11T06:01:51Z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